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345" activeTab="0"/>
  </bookViews>
  <sheets>
    <sheet name="Data" sheetId="1" r:id="rId1"/>
  </sheets>
  <definedNames>
    <definedName name="_xlnm.Print_Titles" localSheetId="0">'Data'!$1:$9</definedName>
    <definedName name="_xlnm.Print_Area" localSheetId="0">'Data'!$A$1:$F$99</definedName>
  </definedNames>
  <calcPr fullCalcOnLoad="1"/>
</workbook>
</file>

<file path=xl/sharedStrings.xml><?xml version="1.0" encoding="utf-8"?>
<sst xmlns="http://schemas.openxmlformats.org/spreadsheetml/2006/main" count="187" uniqueCount="166">
  <si>
    <t>Domaine: protection sociale (PS)</t>
  </si>
  <si>
    <t>Source(s): IGSS</t>
  </si>
  <si>
    <t xml:space="preserve">Unité(s): </t>
  </si>
  <si>
    <t xml:space="preserve">Information(s) supplémentaire(s): </t>
  </si>
  <si>
    <t>Echéance</t>
  </si>
  <si>
    <t>Indice du coût de la vie (n.i.)</t>
  </si>
  <si>
    <t>Assurés actifs</t>
  </si>
  <si>
    <t>Bénéficiaires de pension</t>
  </si>
  <si>
    <t>1.4.81-31.3.86</t>
  </si>
  <si>
    <t>1.4.1981</t>
  </si>
  <si>
    <t>334,89</t>
  </si>
  <si>
    <t>1.5.1981</t>
  </si>
  <si>
    <t>343,26</t>
  </si>
  <si>
    <t>1.9.1981</t>
  </si>
  <si>
    <t>346,65</t>
  </si>
  <si>
    <t>1.2.1982</t>
  </si>
  <si>
    <t>355,31</t>
  </si>
  <si>
    <t>1.9.1982</t>
  </si>
  <si>
    <t>364,19</t>
  </si>
  <si>
    <t>1.12.1982</t>
  </si>
  <si>
    <t>373,29</t>
  </si>
  <si>
    <t>1.1.1983</t>
  </si>
  <si>
    <t>1.5.1983</t>
  </si>
  <si>
    <t>382,62</t>
  </si>
  <si>
    <t>1.9.1983</t>
  </si>
  <si>
    <t>392,18</t>
  </si>
  <si>
    <t>1.12.1983</t>
  </si>
  <si>
    <t>401,98</t>
  </si>
  <si>
    <t>1.9.1984</t>
  </si>
  <si>
    <t>412,02</t>
  </si>
  <si>
    <t>1.8.1985</t>
  </si>
  <si>
    <t>422,32</t>
  </si>
  <si>
    <t>1.4.86-31.12.88</t>
  </si>
  <si>
    <t>1.4.1986</t>
  </si>
  <si>
    <t>1.7.1986</t>
  </si>
  <si>
    <t>426,54</t>
  </si>
  <si>
    <t>1.1.1987</t>
  </si>
  <si>
    <t>428,67</t>
  </si>
  <si>
    <t>1.12.1988</t>
  </si>
  <si>
    <t>439,38</t>
  </si>
  <si>
    <t>1.1.89-31.3.91</t>
  </si>
  <si>
    <t>1.1.1989</t>
  </si>
  <si>
    <t>1.9.1989</t>
  </si>
  <si>
    <t>450,36</t>
  </si>
  <si>
    <t>1.5.1990</t>
  </si>
  <si>
    <t>461,61</t>
  </si>
  <si>
    <t>1.1.1991</t>
  </si>
  <si>
    <t>473,15</t>
  </si>
  <si>
    <t>1.4.91-31.1.93</t>
  </si>
  <si>
    <t>1.4.1991</t>
  </si>
  <si>
    <t>1.11.1991</t>
  </si>
  <si>
    <t>484,97</t>
  </si>
  <si>
    <t>1.8.1992</t>
  </si>
  <si>
    <t>497,09</t>
  </si>
  <si>
    <t>1.2.93-31.12.94</t>
  </si>
  <si>
    <t>1.2.1993</t>
  </si>
  <si>
    <t>1.5.1993</t>
  </si>
  <si>
    <t>509,51</t>
  </si>
  <si>
    <t>1.2.1994</t>
  </si>
  <si>
    <t>522,24</t>
  </si>
  <si>
    <t>1.1.95-31.12.96</t>
  </si>
  <si>
    <t>1.1.1995</t>
  </si>
  <si>
    <t>1.5.1995</t>
  </si>
  <si>
    <t>535,29</t>
  </si>
  <si>
    <t>1.1.97-31.12.98</t>
  </si>
  <si>
    <t>1.1.1997</t>
  </si>
  <si>
    <t>1.2.1997</t>
  </si>
  <si>
    <t>548,67</t>
  </si>
  <si>
    <t>1.1.99-31.12.01</t>
  </si>
  <si>
    <t>1.1.1999</t>
  </si>
  <si>
    <t>1.8.1999</t>
  </si>
  <si>
    <t>562,38</t>
  </si>
  <si>
    <t>1.7.2000</t>
  </si>
  <si>
    <t>576,43</t>
  </si>
  <si>
    <t>Contrevaleur en EUR</t>
  </si>
  <si>
    <t>1.587,14</t>
  </si>
  <si>
    <t>6.104,40</t>
  </si>
  <si>
    <t>1.1.01-31.12.02</t>
  </si>
  <si>
    <t>1.1.2001</t>
  </si>
  <si>
    <t>1.258,75</t>
  </si>
  <si>
    <t>1.636,37</t>
  </si>
  <si>
    <t>6.293,74</t>
  </si>
  <si>
    <t>1.4.2001</t>
  </si>
  <si>
    <t>590,84</t>
  </si>
  <si>
    <t>1.290,21</t>
  </si>
  <si>
    <t>1.677,27</t>
  </si>
  <si>
    <t>6.451,06</t>
  </si>
  <si>
    <t>1.6.2002</t>
  </si>
  <si>
    <t>605,61</t>
  </si>
  <si>
    <t>1.322,47</t>
  </si>
  <si>
    <t>1.719,21</t>
  </si>
  <si>
    <t>6.612,35</t>
  </si>
  <si>
    <t>1.1.2003</t>
  </si>
  <si>
    <t>1.368,74</t>
  </si>
  <si>
    <t>1.779,36</t>
  </si>
  <si>
    <t>6.843,70</t>
  </si>
  <si>
    <t>1.8.2003</t>
  </si>
  <si>
    <t>620,75</t>
  </si>
  <si>
    <t>1.402,96</t>
  </si>
  <si>
    <t>1.823,84</t>
  </si>
  <si>
    <t>7.014,79</t>
  </si>
  <si>
    <t>1.1.2004</t>
  </si>
  <si>
    <t>1.10.2004</t>
  </si>
  <si>
    <t>636,26</t>
  </si>
  <si>
    <t>1.438,01</t>
  </si>
  <si>
    <t>1.869,41</t>
  </si>
  <si>
    <t>7.190,06</t>
  </si>
  <si>
    <t>1.1.2005</t>
  </si>
  <si>
    <t>1.466,77</t>
  </si>
  <si>
    <t>1.906,80</t>
  </si>
  <si>
    <t>7.333,85</t>
  </si>
  <si>
    <t>1.10.2005</t>
  </si>
  <si>
    <t>652,16</t>
  </si>
  <si>
    <t>1.503,42</t>
  </si>
  <si>
    <t>1.954,45</t>
  </si>
  <si>
    <t>7.517,12</t>
  </si>
  <si>
    <t>1.1.2006</t>
  </si>
  <si>
    <t>1.12.2006</t>
  </si>
  <si>
    <t>668,46</t>
  </si>
  <si>
    <t>1.541,00</t>
  </si>
  <si>
    <t>2.003,30</t>
  </si>
  <si>
    <t>7.705,00</t>
  </si>
  <si>
    <t>1.1.2007</t>
  </si>
  <si>
    <t>1.570,28</t>
  </si>
  <si>
    <t>2.041,36</t>
  </si>
  <si>
    <t>7.851,40</t>
  </si>
  <si>
    <t>1.3.2008</t>
  </si>
  <si>
    <t>1.609,53</t>
  </si>
  <si>
    <t>2.092,39</t>
  </si>
  <si>
    <t>8.047,66</t>
  </si>
  <si>
    <t>1.1.2009</t>
  </si>
  <si>
    <t>1.3.2009</t>
  </si>
  <si>
    <t>1.7.2010</t>
  </si>
  <si>
    <t>1.1.2011</t>
  </si>
  <si>
    <t>1.10.2011</t>
  </si>
  <si>
    <t>1.1.2012</t>
  </si>
  <si>
    <t>1.10.2012</t>
  </si>
  <si>
    <t>1.10.2013</t>
  </si>
  <si>
    <t>1.1.2013</t>
  </si>
  <si>
    <r>
      <t xml:space="preserve">Minimum cotisable </t>
    </r>
    <r>
      <rPr>
        <b/>
        <i/>
        <vertAlign val="superscript"/>
        <sz val="10"/>
        <color indexed="8"/>
        <rFont val="Arial"/>
        <family val="2"/>
      </rPr>
      <t xml:space="preserve">2)
</t>
    </r>
    <r>
      <rPr>
        <b/>
        <sz val="8"/>
        <color indexed="8"/>
        <rFont val="Arial"/>
        <family val="2"/>
      </rPr>
      <t>Salaire social minimum pour toutes les caisses</t>
    </r>
  </si>
  <si>
    <r>
      <t xml:space="preserve">Salaire social minimum
(n.i.100) </t>
    </r>
    <r>
      <rPr>
        <b/>
        <vertAlign val="superscript"/>
        <sz val="10"/>
        <color indexed="8"/>
        <rFont val="Arial"/>
        <family val="2"/>
      </rPr>
      <t>1)</t>
    </r>
  </si>
  <si>
    <t>  </t>
  </si>
  <si>
    <t>    </t>
  </si>
  <si>
    <t>   </t>
  </si>
  <si>
    <t> </t>
  </si>
  <si>
    <t>Variation des minimum et maximum cotisables en matière d'assurance maladie à partir du 1.4.1981
(pour travailleurs âgés de 18 ans)</t>
  </si>
  <si>
    <r>
      <t xml:space="preserve">Maximum
cotisable </t>
    </r>
    <r>
      <rPr>
        <b/>
        <i/>
        <vertAlign val="superscript"/>
        <sz val="10"/>
        <color indexed="8"/>
        <rFont val="Arial"/>
        <family val="2"/>
      </rPr>
      <t>3)</t>
    </r>
  </si>
  <si>
    <t>1.1.2014</t>
  </si>
  <si>
    <t>1.1.2015</t>
  </si>
  <si>
    <t>1.1.2016</t>
  </si>
  <si>
    <r>
      <rPr>
        <vertAlign val="superscript"/>
        <sz val="10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 partir du 1.1.1983 salaire social minimum de référence.</t>
    </r>
  </si>
  <si>
    <r>
      <rPr>
        <vertAlign val="superscript"/>
        <sz val="10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A l'exception du régime agricole où les cotisations sont fixées par classes, le minimum cotisable pour les assurés actifs est
    constitué par le salaire social minimum; le minimum cotisable pour les assurés bénéficiaires de pension est égal au salaire
    social minimum majoré de 30%.</t>
    </r>
  </si>
  <si>
    <r>
      <rPr>
        <vertAlign val="superscript"/>
        <sz val="10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Le maximum cotisable a évolué comme suit:
     - jusqu'au 31.8.1978:
       caisses régies par le code des assurances sociales: 4 x salaire social minimum;
       caisses régies par la loi modifiée du 29.8.1951 : 2,75 x salaire social minimum;
       assurés bénéficiaires de pension: 2,75 x salaire social minimum;
     - du 1.9.1978 au 31.12.1982 le maximum cotisable s'élève à 4 x salaire social minimum;
     - à partir de l'exercice 1983 le maximum cotisable est porté au quintuple du salaire social minimum 
     </t>
    </r>
  </si>
  <si>
    <t>1.1.2017</t>
  </si>
  <si>
    <t>1.1.2018</t>
  </si>
  <si>
    <t>1.8.2018</t>
  </si>
  <si>
    <t>1.1.2019</t>
  </si>
  <si>
    <t>1.1.2020</t>
  </si>
  <si>
    <t>1.10.2021</t>
  </si>
  <si>
    <t>1.1.2021</t>
  </si>
  <si>
    <t>1.4.2022</t>
  </si>
  <si>
    <t>Année(s): de référence: 1981-2023</t>
  </si>
  <si>
    <t>1.1.2023</t>
  </si>
  <si>
    <t>1.2.2023</t>
  </si>
  <si>
    <t>1.4.2023</t>
  </si>
  <si>
    <t>1.9.2023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</si>
</sst>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right" wrapText="1"/>
    </xf>
    <xf numFmtId="3" fontId="7" fillId="33" borderId="11" xfId="0" applyNumberFormat="1" applyFont="1" applyFill="1" applyBorder="1" applyAlignment="1">
      <alignment horizontal="right" wrapText="1"/>
    </xf>
    <xf numFmtId="2" fontId="7" fillId="33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4" fontId="7" fillId="33" borderId="13" xfId="0" applyNumberFormat="1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right" wrapText="1"/>
    </xf>
    <xf numFmtId="4" fontId="7" fillId="33" borderId="14" xfId="0" applyNumberFormat="1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33" borderId="0" xfId="0" applyFont="1" applyFill="1" applyAlignment="1">
      <alignment horizontal="left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0" fillId="34" borderId="20" xfId="0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66">
      <selection activeCell="L86" sqref="L86"/>
    </sheetView>
  </sheetViews>
  <sheetFormatPr defaultColWidth="11.421875" defaultRowHeight="12.75"/>
  <cols>
    <col min="1" max="6" width="15.7109375" style="1" customWidth="1"/>
    <col min="7" max="16384" width="11.421875" style="1" customWidth="1"/>
  </cols>
  <sheetData>
    <row r="1" spans="1:9" ht="30" customHeight="1">
      <c r="A1" s="31" t="s">
        <v>145</v>
      </c>
      <c r="B1" s="32"/>
      <c r="C1" s="32"/>
      <c r="D1" s="32"/>
      <c r="E1" s="32"/>
      <c r="F1" s="32"/>
      <c r="G1" s="2"/>
      <c r="H1" s="2"/>
      <c r="I1" s="2"/>
    </row>
    <row r="2" spans="1:6" ht="10.5" customHeight="1">
      <c r="A2" s="3" t="s">
        <v>0</v>
      </c>
      <c r="B2" s="3"/>
      <c r="C2" s="4"/>
      <c r="D2" s="4"/>
      <c r="E2" s="4"/>
      <c r="F2" s="4"/>
    </row>
    <row r="3" spans="1:6" ht="10.5" customHeight="1">
      <c r="A3" s="3" t="s">
        <v>1</v>
      </c>
      <c r="B3" s="4"/>
      <c r="C3" s="4"/>
      <c r="D3" s="4"/>
      <c r="E3" s="4"/>
      <c r="F3" s="4"/>
    </row>
    <row r="4" spans="1:6" ht="10.5" customHeight="1">
      <c r="A4" s="3" t="s">
        <v>161</v>
      </c>
      <c r="B4" s="3"/>
      <c r="C4" s="4"/>
      <c r="D4" s="4"/>
      <c r="E4" s="4"/>
      <c r="F4" s="4"/>
    </row>
    <row r="5" spans="1:6" ht="10.5" customHeight="1">
      <c r="A5" s="3" t="s">
        <v>2</v>
      </c>
      <c r="B5" s="4"/>
      <c r="C5" s="4"/>
      <c r="D5" s="4"/>
      <c r="E5" s="4"/>
      <c r="F5" s="4"/>
    </row>
    <row r="6" spans="1:6" ht="10.5" customHeight="1">
      <c r="A6" s="3" t="s">
        <v>3</v>
      </c>
      <c r="B6" s="3"/>
      <c r="C6" s="4"/>
      <c r="D6" s="4"/>
      <c r="E6" s="4"/>
      <c r="F6" s="4"/>
    </row>
    <row r="7" spans="1:6" ht="10.5" customHeight="1">
      <c r="A7" s="4"/>
      <c r="B7" s="4"/>
      <c r="C7" s="4"/>
      <c r="D7" s="4"/>
      <c r="E7" s="4"/>
      <c r="F7" s="4"/>
    </row>
    <row r="8" spans="1:6" ht="39.75" customHeight="1">
      <c r="A8" s="34" t="s">
        <v>4</v>
      </c>
      <c r="B8" s="36" t="s">
        <v>5</v>
      </c>
      <c r="C8" s="36" t="s">
        <v>140</v>
      </c>
      <c r="D8" s="38" t="s">
        <v>139</v>
      </c>
      <c r="E8" s="39"/>
      <c r="F8" s="40" t="s">
        <v>146</v>
      </c>
    </row>
    <row r="9" spans="1:6" ht="30" customHeight="1">
      <c r="A9" s="35"/>
      <c r="B9" s="37"/>
      <c r="C9" s="37"/>
      <c r="D9" s="27" t="s">
        <v>6</v>
      </c>
      <c r="E9" s="28" t="s">
        <v>7</v>
      </c>
      <c r="F9" s="41"/>
    </row>
    <row r="10" spans="1:6" ht="12">
      <c r="A10" s="5" t="s">
        <v>8</v>
      </c>
      <c r="B10" s="6"/>
      <c r="C10" s="7">
        <v>6250</v>
      </c>
      <c r="D10" s="7"/>
      <c r="E10" s="7"/>
      <c r="F10" s="7"/>
    </row>
    <row r="11" spans="1:6" ht="12">
      <c r="A11" s="5" t="s">
        <v>9</v>
      </c>
      <c r="B11" s="8" t="s">
        <v>10</v>
      </c>
      <c r="C11" s="7"/>
      <c r="D11" s="7">
        <v>20931</v>
      </c>
      <c r="E11" s="7">
        <v>27210</v>
      </c>
      <c r="F11" s="7">
        <v>83724</v>
      </c>
    </row>
    <row r="12" spans="1:6" ht="12">
      <c r="A12" s="5" t="s">
        <v>11</v>
      </c>
      <c r="B12" s="8" t="s">
        <v>12</v>
      </c>
      <c r="C12" s="7"/>
      <c r="D12" s="7">
        <v>21454</v>
      </c>
      <c r="E12" s="7">
        <v>27890</v>
      </c>
      <c r="F12" s="7">
        <v>85816</v>
      </c>
    </row>
    <row r="13" spans="1:6" ht="12">
      <c r="A13" s="5" t="s">
        <v>13</v>
      </c>
      <c r="B13" s="8" t="s">
        <v>14</v>
      </c>
      <c r="C13" s="7"/>
      <c r="D13" s="7">
        <v>21666</v>
      </c>
      <c r="E13" s="7">
        <v>28166</v>
      </c>
      <c r="F13" s="7">
        <v>86664</v>
      </c>
    </row>
    <row r="14" spans="1:6" ht="12">
      <c r="A14" s="5" t="s">
        <v>15</v>
      </c>
      <c r="B14" s="8" t="s">
        <v>16</v>
      </c>
      <c r="C14" s="7"/>
      <c r="D14" s="7">
        <v>22207</v>
      </c>
      <c r="E14" s="7">
        <v>28869</v>
      </c>
      <c r="F14" s="7">
        <v>88828</v>
      </c>
    </row>
    <row r="15" spans="1:6" ht="12">
      <c r="A15" s="5" t="s">
        <v>17</v>
      </c>
      <c r="B15" s="8" t="s">
        <v>18</v>
      </c>
      <c r="C15" s="7"/>
      <c r="D15" s="7">
        <v>22762</v>
      </c>
      <c r="E15" s="7">
        <v>29591</v>
      </c>
      <c r="F15" s="7">
        <v>91048</v>
      </c>
    </row>
    <row r="16" spans="1:6" ht="12">
      <c r="A16" s="5" t="s">
        <v>19</v>
      </c>
      <c r="B16" s="8" t="s">
        <v>20</v>
      </c>
      <c r="C16" s="7"/>
      <c r="D16" s="7">
        <v>23331</v>
      </c>
      <c r="E16" s="7">
        <v>30330</v>
      </c>
      <c r="F16" s="7">
        <v>93324</v>
      </c>
    </row>
    <row r="17" spans="1:6" ht="12">
      <c r="A17" s="5" t="s">
        <v>21</v>
      </c>
      <c r="B17" s="8" t="s">
        <v>20</v>
      </c>
      <c r="C17" s="7"/>
      <c r="D17" s="7">
        <v>23331</v>
      </c>
      <c r="E17" s="7">
        <v>30330</v>
      </c>
      <c r="F17" s="7">
        <v>116655</v>
      </c>
    </row>
    <row r="18" spans="1:6" ht="12">
      <c r="A18" s="5" t="s">
        <v>22</v>
      </c>
      <c r="B18" s="8" t="s">
        <v>23</v>
      </c>
      <c r="C18" s="7"/>
      <c r="D18" s="7">
        <v>23914</v>
      </c>
      <c r="E18" s="7">
        <v>31088</v>
      </c>
      <c r="F18" s="7">
        <v>119570</v>
      </c>
    </row>
    <row r="19" spans="1:6" ht="12">
      <c r="A19" s="5" t="s">
        <v>24</v>
      </c>
      <c r="B19" s="8" t="s">
        <v>25</v>
      </c>
      <c r="C19" s="7"/>
      <c r="D19" s="7">
        <v>24511</v>
      </c>
      <c r="E19" s="7">
        <v>31864</v>
      </c>
      <c r="F19" s="7">
        <v>122555</v>
      </c>
    </row>
    <row r="20" spans="1:6" ht="12">
      <c r="A20" s="5" t="s">
        <v>26</v>
      </c>
      <c r="B20" s="8" t="s">
        <v>27</v>
      </c>
      <c r="C20" s="7"/>
      <c r="D20" s="7">
        <v>25124</v>
      </c>
      <c r="E20" s="7">
        <v>32661</v>
      </c>
      <c r="F20" s="7">
        <v>125620</v>
      </c>
    </row>
    <row r="21" spans="1:9" ht="12">
      <c r="A21" s="5" t="s">
        <v>28</v>
      </c>
      <c r="B21" s="8" t="s">
        <v>29</v>
      </c>
      <c r="C21" s="7"/>
      <c r="D21" s="7">
        <v>25751</v>
      </c>
      <c r="E21" s="7">
        <v>33476</v>
      </c>
      <c r="F21" s="7">
        <v>128755</v>
      </c>
      <c r="I21" s="9"/>
    </row>
    <row r="22" spans="1:9" ht="12">
      <c r="A22" s="5" t="s">
        <v>30</v>
      </c>
      <c r="B22" s="8" t="s">
        <v>31</v>
      </c>
      <c r="C22" s="7"/>
      <c r="D22" s="7">
        <v>26395</v>
      </c>
      <c r="E22" s="7">
        <v>34314</v>
      </c>
      <c r="F22" s="7">
        <v>131975</v>
      </c>
      <c r="I22" s="9"/>
    </row>
    <row r="23" spans="1:6" ht="12">
      <c r="A23" s="5" t="s">
        <v>32</v>
      </c>
      <c r="B23" s="8"/>
      <c r="C23" s="7">
        <v>6437</v>
      </c>
      <c r="D23" s="7"/>
      <c r="E23" s="7"/>
      <c r="F23" s="7"/>
    </row>
    <row r="24" spans="1:6" ht="12">
      <c r="A24" s="5" t="s">
        <v>33</v>
      </c>
      <c r="B24" s="8" t="s">
        <v>31</v>
      </c>
      <c r="C24" s="7"/>
      <c r="D24" s="7">
        <v>27185</v>
      </c>
      <c r="E24" s="7">
        <v>35341</v>
      </c>
      <c r="F24" s="7">
        <v>135925</v>
      </c>
    </row>
    <row r="25" spans="1:6" ht="12">
      <c r="A25" s="5" t="s">
        <v>34</v>
      </c>
      <c r="B25" s="8" t="s">
        <v>35</v>
      </c>
      <c r="C25" s="7"/>
      <c r="D25" s="7">
        <v>27456</v>
      </c>
      <c r="E25" s="7">
        <v>35693</v>
      </c>
      <c r="F25" s="7">
        <v>137280</v>
      </c>
    </row>
    <row r="26" spans="1:6" ht="12">
      <c r="A26" s="5" t="s">
        <v>36</v>
      </c>
      <c r="B26" s="8" t="s">
        <v>37</v>
      </c>
      <c r="C26" s="7"/>
      <c r="D26" s="7">
        <v>27593</v>
      </c>
      <c r="E26" s="7">
        <v>35871</v>
      </c>
      <c r="F26" s="7">
        <v>137965</v>
      </c>
    </row>
    <row r="27" spans="1:6" ht="12">
      <c r="A27" s="5" t="s">
        <v>38</v>
      </c>
      <c r="B27" s="8" t="s">
        <v>39</v>
      </c>
      <c r="C27" s="7"/>
      <c r="D27" s="7">
        <v>28283</v>
      </c>
      <c r="E27" s="7">
        <v>36768</v>
      </c>
      <c r="F27" s="7">
        <v>141415</v>
      </c>
    </row>
    <row r="28" spans="1:6" ht="12">
      <c r="A28" s="5" t="s">
        <v>40</v>
      </c>
      <c r="B28" s="8"/>
      <c r="C28" s="7">
        <v>6800</v>
      </c>
      <c r="D28" s="7"/>
      <c r="E28" s="7"/>
      <c r="F28" s="7"/>
    </row>
    <row r="29" spans="1:6" ht="12">
      <c r="A29" s="5" t="s">
        <v>41</v>
      </c>
      <c r="B29" s="8" t="s">
        <v>39</v>
      </c>
      <c r="C29" s="7"/>
      <c r="D29" s="7">
        <v>29878</v>
      </c>
      <c r="E29" s="7">
        <v>38841</v>
      </c>
      <c r="F29" s="7">
        <v>149390</v>
      </c>
    </row>
    <row r="30" spans="1:6" ht="12">
      <c r="A30" s="5" t="s">
        <v>42</v>
      </c>
      <c r="B30" s="8" t="s">
        <v>43</v>
      </c>
      <c r="C30" s="7"/>
      <c r="D30" s="7">
        <v>30624</v>
      </c>
      <c r="E30" s="7">
        <v>39812</v>
      </c>
      <c r="F30" s="7">
        <v>153122</v>
      </c>
    </row>
    <row r="31" spans="1:6" ht="12">
      <c r="A31" s="5" t="s">
        <v>44</v>
      </c>
      <c r="B31" s="8" t="s">
        <v>45</v>
      </c>
      <c r="C31" s="7"/>
      <c r="D31" s="7">
        <v>31389</v>
      </c>
      <c r="E31" s="7">
        <v>40806</v>
      </c>
      <c r="F31" s="7">
        <v>156947</v>
      </c>
    </row>
    <row r="32" spans="1:6" ht="12">
      <c r="A32" s="5" t="s">
        <v>46</v>
      </c>
      <c r="B32" s="8" t="s">
        <v>47</v>
      </c>
      <c r="C32" s="7"/>
      <c r="D32" s="7">
        <v>32174</v>
      </c>
      <c r="E32" s="7">
        <v>41826</v>
      </c>
      <c r="F32" s="7">
        <v>160871</v>
      </c>
    </row>
    <row r="33" spans="1:6" ht="12">
      <c r="A33" s="5" t="s">
        <v>48</v>
      </c>
      <c r="B33" s="8"/>
      <c r="C33" s="7">
        <v>7310</v>
      </c>
      <c r="D33" s="7"/>
      <c r="E33" s="7"/>
      <c r="F33" s="7"/>
    </row>
    <row r="34" spans="1:6" ht="12">
      <c r="A34" s="5" t="s">
        <v>49</v>
      </c>
      <c r="B34" s="8" t="s">
        <v>47</v>
      </c>
      <c r="C34" s="7"/>
      <c r="D34" s="7">
        <v>34587</v>
      </c>
      <c r="E34" s="7">
        <v>44963</v>
      </c>
      <c r="F34" s="7">
        <v>172936</v>
      </c>
    </row>
    <row r="35" spans="1:6" ht="12">
      <c r="A35" s="5" t="s">
        <v>50</v>
      </c>
      <c r="B35" s="8" t="s">
        <v>51</v>
      </c>
      <c r="C35" s="7"/>
      <c r="D35" s="7">
        <v>35451</v>
      </c>
      <c r="E35" s="7">
        <v>46087</v>
      </c>
      <c r="F35" s="7">
        <v>177257</v>
      </c>
    </row>
    <row r="36" spans="1:6" ht="12">
      <c r="A36" s="5" t="s">
        <v>52</v>
      </c>
      <c r="B36" s="8" t="s">
        <v>53</v>
      </c>
      <c r="C36" s="7"/>
      <c r="D36" s="7">
        <v>36337</v>
      </c>
      <c r="E36" s="7">
        <v>47238</v>
      </c>
      <c r="F36" s="7">
        <v>181686</v>
      </c>
    </row>
    <row r="37" spans="1:6" ht="12">
      <c r="A37" s="5" t="s">
        <v>54</v>
      </c>
      <c r="B37" s="8"/>
      <c r="C37" s="7">
        <v>7762</v>
      </c>
      <c r="D37" s="7"/>
      <c r="E37" s="7"/>
      <c r="F37" s="7"/>
    </row>
    <row r="38" spans="1:6" ht="12">
      <c r="A38" s="5" t="s">
        <v>55</v>
      </c>
      <c r="B38" s="8" t="s">
        <v>53</v>
      </c>
      <c r="C38" s="7"/>
      <c r="D38" s="7">
        <v>38584</v>
      </c>
      <c r="E38" s="7">
        <v>50159</v>
      </c>
      <c r="F38" s="7">
        <v>192921</v>
      </c>
    </row>
    <row r="39" spans="1:6" ht="12">
      <c r="A39" s="5" t="s">
        <v>56</v>
      </c>
      <c r="B39" s="8" t="s">
        <v>57</v>
      </c>
      <c r="C39" s="7"/>
      <c r="D39" s="7">
        <v>39548</v>
      </c>
      <c r="E39" s="7">
        <v>51413</v>
      </c>
      <c r="F39" s="7">
        <v>197741</v>
      </c>
    </row>
    <row r="40" spans="1:6" ht="12">
      <c r="A40" s="5" t="s">
        <v>58</v>
      </c>
      <c r="B40" s="8" t="s">
        <v>59</v>
      </c>
      <c r="C40" s="7"/>
      <c r="D40" s="7">
        <v>40536</v>
      </c>
      <c r="E40" s="7">
        <v>52697</v>
      </c>
      <c r="F40" s="7">
        <v>202681</v>
      </c>
    </row>
    <row r="41" spans="1:6" ht="12">
      <c r="A41" s="5" t="s">
        <v>60</v>
      </c>
      <c r="B41" s="8"/>
      <c r="C41" s="7">
        <v>8172</v>
      </c>
      <c r="D41" s="7"/>
      <c r="E41" s="7"/>
      <c r="F41" s="7"/>
    </row>
    <row r="42" spans="1:6" ht="12">
      <c r="A42" s="5" t="s">
        <v>61</v>
      </c>
      <c r="B42" s="8" t="s">
        <v>59</v>
      </c>
      <c r="C42" s="7"/>
      <c r="D42" s="7">
        <v>42677</v>
      </c>
      <c r="E42" s="7">
        <v>55481</v>
      </c>
      <c r="F42" s="7">
        <v>213387</v>
      </c>
    </row>
    <row r="43" spans="1:6" ht="12">
      <c r="A43" s="5" t="s">
        <v>62</v>
      </c>
      <c r="B43" s="8" t="s">
        <v>63</v>
      </c>
      <c r="C43" s="7"/>
      <c r="D43" s="7">
        <v>43744</v>
      </c>
      <c r="E43" s="7">
        <v>56867</v>
      </c>
      <c r="F43" s="7">
        <v>218719</v>
      </c>
    </row>
    <row r="44" spans="1:6" ht="12">
      <c r="A44" s="5" t="s">
        <v>64</v>
      </c>
      <c r="B44" s="8"/>
      <c r="C44" s="7">
        <v>8434</v>
      </c>
      <c r="D44" s="7"/>
      <c r="E44" s="7"/>
      <c r="F44" s="7"/>
    </row>
    <row r="45" spans="1:6" ht="12">
      <c r="A45" s="5" t="s">
        <v>65</v>
      </c>
      <c r="B45" s="8" t="s">
        <v>63</v>
      </c>
      <c r="C45" s="7"/>
      <c r="D45" s="7">
        <v>45146</v>
      </c>
      <c r="E45" s="7">
        <v>58690</v>
      </c>
      <c r="F45" s="7">
        <v>225732</v>
      </c>
    </row>
    <row r="46" spans="1:6" ht="12">
      <c r="A46" s="5" t="s">
        <v>66</v>
      </c>
      <c r="B46" s="8" t="s">
        <v>67</v>
      </c>
      <c r="C46" s="7"/>
      <c r="D46" s="7">
        <v>46275</v>
      </c>
      <c r="E46" s="7">
        <v>60157</v>
      </c>
      <c r="F46" s="7">
        <v>231374</v>
      </c>
    </row>
    <row r="47" spans="1:6" ht="12">
      <c r="A47" s="5" t="s">
        <v>68</v>
      </c>
      <c r="B47" s="8"/>
      <c r="C47" s="7">
        <v>8544</v>
      </c>
      <c r="D47" s="7"/>
      <c r="E47" s="7"/>
      <c r="F47" s="7"/>
    </row>
    <row r="48" spans="1:6" ht="12">
      <c r="A48" s="5" t="s">
        <v>69</v>
      </c>
      <c r="B48" s="8" t="s">
        <v>67</v>
      </c>
      <c r="C48" s="7"/>
      <c r="D48" s="7">
        <v>46878</v>
      </c>
      <c r="E48" s="7">
        <v>60942</v>
      </c>
      <c r="F48" s="7">
        <v>234392</v>
      </c>
    </row>
    <row r="49" spans="1:6" ht="12">
      <c r="A49" s="5" t="s">
        <v>70</v>
      </c>
      <c r="B49" s="8" t="s">
        <v>71</v>
      </c>
      <c r="C49" s="7"/>
      <c r="D49" s="7">
        <v>48050</v>
      </c>
      <c r="E49" s="7">
        <v>62465</v>
      </c>
      <c r="F49" s="7">
        <v>240249</v>
      </c>
    </row>
    <row r="50" spans="1:6" ht="12">
      <c r="A50" s="5" t="s">
        <v>72</v>
      </c>
      <c r="B50" s="8" t="s">
        <v>73</v>
      </c>
      <c r="C50" s="7"/>
      <c r="D50" s="7">
        <v>49250</v>
      </c>
      <c r="E50" s="7">
        <v>64025</v>
      </c>
      <c r="F50" s="7">
        <v>246251</v>
      </c>
    </row>
    <row r="51" spans="1:6" ht="23.25" customHeight="1">
      <c r="A51" s="10" t="s">
        <v>74</v>
      </c>
      <c r="B51" s="11"/>
      <c r="C51" s="12"/>
      <c r="D51" s="13">
        <v>1220.88</v>
      </c>
      <c r="E51" s="11" t="s">
        <v>75</v>
      </c>
      <c r="F51" s="11" t="s">
        <v>76</v>
      </c>
    </row>
    <row r="52" spans="1:6" ht="12">
      <c r="A52" s="5" t="s">
        <v>77</v>
      </c>
      <c r="B52" s="8"/>
      <c r="C52" s="8">
        <v>218.37</v>
      </c>
      <c r="D52" s="6"/>
      <c r="E52" s="6"/>
      <c r="F52" s="6"/>
    </row>
    <row r="53" spans="1:6" ht="12">
      <c r="A53" s="5" t="s">
        <v>78</v>
      </c>
      <c r="B53" s="8" t="s">
        <v>73</v>
      </c>
      <c r="C53" s="8"/>
      <c r="D53" s="14" t="s">
        <v>79</v>
      </c>
      <c r="E53" s="14" t="s">
        <v>80</v>
      </c>
      <c r="F53" s="14" t="s">
        <v>81</v>
      </c>
    </row>
    <row r="54" spans="1:6" ht="12">
      <c r="A54" s="5" t="s">
        <v>82</v>
      </c>
      <c r="B54" s="8" t="s">
        <v>83</v>
      </c>
      <c r="C54" s="8"/>
      <c r="D54" s="14" t="s">
        <v>84</v>
      </c>
      <c r="E54" s="14" t="s">
        <v>85</v>
      </c>
      <c r="F54" s="14" t="s">
        <v>86</v>
      </c>
    </row>
    <row r="55" spans="1:6" ht="12">
      <c r="A55" s="5" t="s">
        <v>87</v>
      </c>
      <c r="B55" s="8" t="s">
        <v>88</v>
      </c>
      <c r="C55" s="8">
        <v>218.37</v>
      </c>
      <c r="D55" s="14" t="s">
        <v>89</v>
      </c>
      <c r="E55" s="14" t="s">
        <v>90</v>
      </c>
      <c r="F55" s="14" t="s">
        <v>91</v>
      </c>
    </row>
    <row r="56" spans="1:6" ht="12">
      <c r="A56" s="5" t="s">
        <v>92</v>
      </c>
      <c r="B56" s="8" t="s">
        <v>88</v>
      </c>
      <c r="C56" s="8">
        <v>226.01</v>
      </c>
      <c r="D56" s="14" t="s">
        <v>93</v>
      </c>
      <c r="E56" s="14" t="s">
        <v>94</v>
      </c>
      <c r="F56" s="14" t="s">
        <v>95</v>
      </c>
    </row>
    <row r="57" spans="1:6" ht="12">
      <c r="A57" s="5" t="s">
        <v>96</v>
      </c>
      <c r="B57" s="8" t="s">
        <v>97</v>
      </c>
      <c r="C57" s="8">
        <v>226.01</v>
      </c>
      <c r="D57" s="14" t="s">
        <v>98</v>
      </c>
      <c r="E57" s="14" t="s">
        <v>99</v>
      </c>
      <c r="F57" s="14" t="s">
        <v>100</v>
      </c>
    </row>
    <row r="58" spans="1:6" ht="12">
      <c r="A58" s="5" t="s">
        <v>101</v>
      </c>
      <c r="B58" s="8" t="s">
        <v>97</v>
      </c>
      <c r="C58" s="8">
        <v>226.01</v>
      </c>
      <c r="D58" s="14" t="s">
        <v>98</v>
      </c>
      <c r="E58" s="14" t="s">
        <v>99</v>
      </c>
      <c r="F58" s="14" t="s">
        <v>100</v>
      </c>
    </row>
    <row r="59" spans="1:6" ht="12">
      <c r="A59" s="5" t="s">
        <v>102</v>
      </c>
      <c r="B59" s="8" t="s">
        <v>103</v>
      </c>
      <c r="C59" s="8">
        <v>226.01</v>
      </c>
      <c r="D59" s="14" t="s">
        <v>104</v>
      </c>
      <c r="E59" s="14" t="s">
        <v>105</v>
      </c>
      <c r="F59" s="14" t="s">
        <v>106</v>
      </c>
    </row>
    <row r="60" spans="1:6" ht="12">
      <c r="A60" s="5" t="s">
        <v>107</v>
      </c>
      <c r="B60" s="8" t="s">
        <v>103</v>
      </c>
      <c r="C60" s="8">
        <v>230.53</v>
      </c>
      <c r="D60" s="14" t="s">
        <v>108</v>
      </c>
      <c r="E60" s="14" t="s">
        <v>109</v>
      </c>
      <c r="F60" s="14" t="s">
        <v>110</v>
      </c>
    </row>
    <row r="61" spans="1:6" ht="12">
      <c r="A61" s="5" t="s">
        <v>111</v>
      </c>
      <c r="B61" s="8" t="s">
        <v>112</v>
      </c>
      <c r="C61" s="8">
        <v>230.53</v>
      </c>
      <c r="D61" s="14" t="s">
        <v>113</v>
      </c>
      <c r="E61" s="14" t="s">
        <v>114</v>
      </c>
      <c r="F61" s="14" t="s">
        <v>115</v>
      </c>
    </row>
    <row r="62" spans="1:6" ht="12">
      <c r="A62" s="5" t="s">
        <v>116</v>
      </c>
      <c r="B62" s="8" t="s">
        <v>112</v>
      </c>
      <c r="C62" s="8">
        <v>230.53</v>
      </c>
      <c r="D62" s="14" t="s">
        <v>113</v>
      </c>
      <c r="E62" s="14" t="s">
        <v>114</v>
      </c>
      <c r="F62" s="14" t="s">
        <v>115</v>
      </c>
    </row>
    <row r="63" spans="1:6" ht="12">
      <c r="A63" s="5" t="s">
        <v>117</v>
      </c>
      <c r="B63" s="8" t="s">
        <v>118</v>
      </c>
      <c r="C63" s="8">
        <v>230.53</v>
      </c>
      <c r="D63" s="14" t="s">
        <v>119</v>
      </c>
      <c r="E63" s="14" t="s">
        <v>120</v>
      </c>
      <c r="F63" s="14" t="s">
        <v>121</v>
      </c>
    </row>
    <row r="64" spans="1:6" ht="12">
      <c r="A64" s="5" t="s">
        <v>122</v>
      </c>
      <c r="B64" s="8" t="s">
        <v>118</v>
      </c>
      <c r="C64" s="8">
        <v>234.91</v>
      </c>
      <c r="D64" s="14" t="s">
        <v>123</v>
      </c>
      <c r="E64" s="14" t="s">
        <v>124</v>
      </c>
      <c r="F64" s="14" t="s">
        <v>125</v>
      </c>
    </row>
    <row r="65" spans="1:6" ht="12">
      <c r="A65" s="5" t="s">
        <v>126</v>
      </c>
      <c r="B65" s="8">
        <v>685.17</v>
      </c>
      <c r="C65" s="8">
        <v>234.91</v>
      </c>
      <c r="D65" s="14" t="s">
        <v>127</v>
      </c>
      <c r="E65" s="14" t="s">
        <v>128</v>
      </c>
      <c r="F65" s="14" t="s">
        <v>129</v>
      </c>
    </row>
    <row r="66" spans="1:6" ht="12">
      <c r="A66" s="5" t="s">
        <v>130</v>
      </c>
      <c r="B66" s="8">
        <v>685.17</v>
      </c>
      <c r="C66" s="8">
        <v>239.61</v>
      </c>
      <c r="D66" s="14">
        <v>1641.74</v>
      </c>
      <c r="E66" s="14">
        <v>2134.26</v>
      </c>
      <c r="F66" s="14">
        <v>8208.68</v>
      </c>
    </row>
    <row r="67" spans="1:6" ht="12">
      <c r="A67" s="16" t="s">
        <v>131</v>
      </c>
      <c r="B67" s="17">
        <v>702.29</v>
      </c>
      <c r="C67" s="17">
        <v>239.61</v>
      </c>
      <c r="D67" s="18">
        <v>1682.76</v>
      </c>
      <c r="E67" s="18">
        <v>2187.58</v>
      </c>
      <c r="F67" s="18">
        <v>8413.79</v>
      </c>
    </row>
    <row r="68" spans="1:6" ht="12">
      <c r="A68" s="19" t="s">
        <v>132</v>
      </c>
      <c r="B68" s="20">
        <v>719.84</v>
      </c>
      <c r="C68" s="20">
        <v>239.61</v>
      </c>
      <c r="D68" s="21">
        <v>1724.81</v>
      </c>
      <c r="E68" s="21">
        <v>2242.25</v>
      </c>
      <c r="F68" s="21">
        <v>8624.04</v>
      </c>
    </row>
    <row r="69" spans="1:6" ht="12">
      <c r="A69" s="19" t="s">
        <v>133</v>
      </c>
      <c r="B69" s="20">
        <v>719.84</v>
      </c>
      <c r="C69" s="20">
        <v>244.16</v>
      </c>
      <c r="D69" s="21">
        <v>1757.56</v>
      </c>
      <c r="E69" s="21">
        <v>2284.83</v>
      </c>
      <c r="F69" s="21">
        <v>8787.81</v>
      </c>
    </row>
    <row r="70" spans="1:6" ht="12">
      <c r="A70" s="19" t="s">
        <v>134</v>
      </c>
      <c r="B70" s="20">
        <v>737.83</v>
      </c>
      <c r="C70" s="20">
        <v>244.16</v>
      </c>
      <c r="D70" s="21">
        <v>1801.49</v>
      </c>
      <c r="E70" s="21">
        <v>2341.93</v>
      </c>
      <c r="F70" s="21">
        <v>9007.43</v>
      </c>
    </row>
    <row r="71" spans="1:6" ht="12">
      <c r="A71" s="19" t="s">
        <v>135</v>
      </c>
      <c r="B71" s="20">
        <v>737.83</v>
      </c>
      <c r="C71" s="20">
        <v>244.16</v>
      </c>
      <c r="D71" s="21">
        <v>1801.49</v>
      </c>
      <c r="E71" s="21">
        <v>2341.93</v>
      </c>
      <c r="F71" s="21">
        <v>9007.43</v>
      </c>
    </row>
    <row r="72" spans="1:6" ht="12">
      <c r="A72" s="22" t="s">
        <v>136</v>
      </c>
      <c r="B72" s="20">
        <v>756.27</v>
      </c>
      <c r="C72" s="20">
        <v>244.16</v>
      </c>
      <c r="D72" s="21">
        <f>+C72*B72/100</f>
        <v>1846.5088319999998</v>
      </c>
      <c r="E72" s="21">
        <f>+C72*130%*B72/100</f>
        <v>2400.4614816000003</v>
      </c>
      <c r="F72" s="21">
        <f>+C72*5*B72/100</f>
        <v>9232.54416</v>
      </c>
    </row>
    <row r="73" spans="1:6" ht="12">
      <c r="A73" s="22" t="s">
        <v>138</v>
      </c>
      <c r="B73" s="20">
        <v>756.27</v>
      </c>
      <c r="C73" s="20">
        <v>247.82</v>
      </c>
      <c r="D73" s="21">
        <v>1874.19</v>
      </c>
      <c r="E73" s="21">
        <v>2436.45</v>
      </c>
      <c r="F73" s="21">
        <v>9370.94</v>
      </c>
    </row>
    <row r="74" spans="1:6" ht="12">
      <c r="A74" s="22" t="s">
        <v>137</v>
      </c>
      <c r="B74" s="20">
        <v>775.17</v>
      </c>
      <c r="C74" s="20">
        <v>247.82</v>
      </c>
      <c r="D74" s="21">
        <v>1921.03</v>
      </c>
      <c r="E74" s="21">
        <v>2497.34</v>
      </c>
      <c r="F74" s="21">
        <v>9605.13</v>
      </c>
    </row>
    <row r="75" spans="1:6" ht="12">
      <c r="A75" s="22" t="s">
        <v>147</v>
      </c>
      <c r="B75" s="20">
        <v>775.17</v>
      </c>
      <c r="C75" s="20">
        <v>247.82</v>
      </c>
      <c r="D75" s="21">
        <v>1921.03</v>
      </c>
      <c r="E75" s="21">
        <v>2497.34</v>
      </c>
      <c r="F75" s="21">
        <v>9605.13</v>
      </c>
    </row>
    <row r="76" spans="1:6" ht="12">
      <c r="A76" s="22" t="s">
        <v>148</v>
      </c>
      <c r="B76" s="20">
        <v>775.17</v>
      </c>
      <c r="C76" s="20">
        <v>248.07</v>
      </c>
      <c r="D76" s="21">
        <v>1922.96</v>
      </c>
      <c r="E76" s="21">
        <f aca="true" t="shared" si="0" ref="E76:E84">D76*1.3</f>
        <v>2499.848</v>
      </c>
      <c r="F76" s="21">
        <v>9614.8</v>
      </c>
    </row>
    <row r="77" spans="1:6" ht="12">
      <c r="A77" s="22" t="s">
        <v>149</v>
      </c>
      <c r="B77" s="20">
        <v>775.17</v>
      </c>
      <c r="C77" s="20">
        <v>248.07</v>
      </c>
      <c r="D77" s="21">
        <v>1922.96</v>
      </c>
      <c r="E77" s="21">
        <f t="shared" si="0"/>
        <v>2499.848</v>
      </c>
      <c r="F77" s="21">
        <v>9614.8</v>
      </c>
    </row>
    <row r="78" spans="1:6" ht="12">
      <c r="A78" s="22" t="s">
        <v>153</v>
      </c>
      <c r="B78" s="20">
        <v>794.54</v>
      </c>
      <c r="C78" s="20">
        <v>251.54</v>
      </c>
      <c r="D78" s="21">
        <v>1998.59</v>
      </c>
      <c r="E78" s="21">
        <f t="shared" si="0"/>
        <v>2598.167</v>
      </c>
      <c r="F78" s="21">
        <v>9992.949999999999</v>
      </c>
    </row>
    <row r="79" spans="1:6" ht="12">
      <c r="A79" s="22" t="s">
        <v>154</v>
      </c>
      <c r="B79" s="20">
        <v>794.54</v>
      </c>
      <c r="C79" s="20">
        <v>251.54</v>
      </c>
      <c r="D79" s="21">
        <v>1998.59</v>
      </c>
      <c r="E79" s="21">
        <f t="shared" si="0"/>
        <v>2598.167</v>
      </c>
      <c r="F79" s="21">
        <v>9992.949999999999</v>
      </c>
    </row>
    <row r="80" spans="1:6" ht="12">
      <c r="A80" s="22" t="s">
        <v>155</v>
      </c>
      <c r="B80" s="20">
        <v>814.4</v>
      </c>
      <c r="C80" s="20">
        <v>251.54</v>
      </c>
      <c r="D80" s="21">
        <v>2048.54</v>
      </c>
      <c r="E80" s="21">
        <f t="shared" si="0"/>
        <v>2663.102</v>
      </c>
      <c r="F80" s="21">
        <v>10242.71</v>
      </c>
    </row>
    <row r="81" spans="1:6" ht="12">
      <c r="A81" s="22" t="s">
        <v>156</v>
      </c>
      <c r="B81" s="20">
        <v>814.4</v>
      </c>
      <c r="C81" s="20">
        <v>256.6</v>
      </c>
      <c r="D81" s="21">
        <v>2089.75</v>
      </c>
      <c r="E81" s="21">
        <f t="shared" si="0"/>
        <v>2716.675</v>
      </c>
      <c r="F81" s="21">
        <f>D81*5</f>
        <v>10448.75</v>
      </c>
    </row>
    <row r="82" spans="1:6" ht="12">
      <c r="A82" s="22" t="s">
        <v>157</v>
      </c>
      <c r="B82" s="20">
        <v>834.76</v>
      </c>
      <c r="C82" s="20">
        <v>256.6</v>
      </c>
      <c r="D82" s="21">
        <v>2141.99</v>
      </c>
      <c r="E82" s="21">
        <f t="shared" si="0"/>
        <v>2784.587</v>
      </c>
      <c r="F82" s="21">
        <f>D82*5</f>
        <v>10709.949999999999</v>
      </c>
    </row>
    <row r="83" spans="1:6" ht="12">
      <c r="A83" s="22" t="s">
        <v>159</v>
      </c>
      <c r="B83" s="20">
        <v>834.76</v>
      </c>
      <c r="C83" s="20">
        <v>263.78</v>
      </c>
      <c r="D83" s="21">
        <v>2201.93</v>
      </c>
      <c r="E83" s="21">
        <f>D83*1.3</f>
        <v>2862.509</v>
      </c>
      <c r="F83" s="21">
        <f>D83*5</f>
        <v>11009.65</v>
      </c>
    </row>
    <row r="84" spans="1:6" ht="12">
      <c r="A84" s="22" t="s">
        <v>158</v>
      </c>
      <c r="B84" s="20">
        <v>855.62</v>
      </c>
      <c r="C84" s="20">
        <v>263.78</v>
      </c>
      <c r="D84" s="21">
        <v>2256.95</v>
      </c>
      <c r="E84" s="21">
        <f t="shared" si="0"/>
        <v>2934.035</v>
      </c>
      <c r="F84" s="21">
        <f>D84*5</f>
        <v>11284.75</v>
      </c>
    </row>
    <row r="85" spans="1:6" ht="12">
      <c r="A85" s="22" t="s">
        <v>160</v>
      </c>
      <c r="B85" s="20">
        <v>877.01</v>
      </c>
      <c r="C85" s="20">
        <v>263.78</v>
      </c>
      <c r="D85" s="21">
        <v>2313.38</v>
      </c>
      <c r="E85" s="21">
        <v>3007.3940000000002</v>
      </c>
      <c r="F85" s="21">
        <v>11566.900000000001</v>
      </c>
    </row>
    <row r="86" spans="1:6" ht="12">
      <c r="A86" s="22" t="s">
        <v>162</v>
      </c>
      <c r="B86" s="20">
        <v>877.01</v>
      </c>
      <c r="C86" s="20">
        <v>272.22</v>
      </c>
      <c r="D86" s="21">
        <v>2387.4</v>
      </c>
      <c r="E86" s="21">
        <v>3103.6200000000003</v>
      </c>
      <c r="F86" s="21">
        <v>11936.98</v>
      </c>
    </row>
    <row r="87" spans="1:6" ht="12">
      <c r="A87" s="22" t="s">
        <v>163</v>
      </c>
      <c r="B87" s="20">
        <v>898.93</v>
      </c>
      <c r="C87" s="20">
        <v>272.22</v>
      </c>
      <c r="D87" s="21">
        <v>2447.07</v>
      </c>
      <c r="E87" s="21">
        <v>3181.1910000000003</v>
      </c>
      <c r="F87" s="21">
        <v>12235.34</v>
      </c>
    </row>
    <row r="88" spans="1:6" ht="12">
      <c r="A88" s="22" t="s">
        <v>164</v>
      </c>
      <c r="B88" s="20">
        <v>921.4</v>
      </c>
      <c r="C88" s="20">
        <v>272.22</v>
      </c>
      <c r="D88" s="21">
        <v>2508.24</v>
      </c>
      <c r="E88" s="21">
        <v>3260.712</v>
      </c>
      <c r="F88" s="21">
        <v>12541.18</v>
      </c>
    </row>
    <row r="89" spans="1:6" ht="12">
      <c r="A89" s="22" t="s">
        <v>165</v>
      </c>
      <c r="B89" s="20">
        <v>944.43</v>
      </c>
      <c r="C89" s="20">
        <v>272.22</v>
      </c>
      <c r="D89" s="21">
        <v>2570.93</v>
      </c>
      <c r="E89" s="21">
        <v>3342.209</v>
      </c>
      <c r="F89" s="21">
        <v>12854.64</v>
      </c>
    </row>
    <row r="90" spans="1:6" ht="19.5" customHeight="1">
      <c r="A90" s="26" t="s">
        <v>150</v>
      </c>
      <c r="B90" s="26"/>
      <c r="C90" s="26"/>
      <c r="D90" s="26"/>
      <c r="E90" s="23"/>
      <c r="F90" s="23"/>
    </row>
    <row r="91" spans="1:6" ht="37.5" customHeight="1">
      <c r="A91" s="33" t="s">
        <v>151</v>
      </c>
      <c r="B91" s="33"/>
      <c r="C91" s="33"/>
      <c r="D91" s="33"/>
      <c r="E91" s="33"/>
      <c r="F91" s="33"/>
    </row>
    <row r="92" spans="1:6" s="25" customFormat="1" ht="87.75" customHeight="1">
      <c r="A92" s="29" t="s">
        <v>152</v>
      </c>
      <c r="B92" s="30"/>
      <c r="C92" s="30"/>
      <c r="D92" s="30"/>
      <c r="E92" s="30"/>
      <c r="F92" s="30"/>
    </row>
    <row r="93" spans="1:6" ht="12">
      <c r="A93" s="24"/>
      <c r="B93" s="24"/>
      <c r="C93" s="23"/>
      <c r="D93" s="23"/>
      <c r="E93" s="23"/>
      <c r="F93" s="23"/>
    </row>
    <row r="94" spans="1:6" ht="12">
      <c r="A94" s="24" t="s">
        <v>141</v>
      </c>
      <c r="B94" s="24"/>
      <c r="C94" s="24"/>
      <c r="D94" s="24"/>
      <c r="E94" s="24"/>
      <c r="F94" s="23"/>
    </row>
    <row r="95" spans="1:6" ht="12">
      <c r="A95" s="24" t="s">
        <v>142</v>
      </c>
      <c r="B95" s="24"/>
      <c r="C95" s="24"/>
      <c r="D95" s="24"/>
      <c r="E95" s="24"/>
      <c r="F95" s="23"/>
    </row>
    <row r="96" spans="1:6" ht="12">
      <c r="A96" s="24" t="s">
        <v>143</v>
      </c>
      <c r="B96" s="24"/>
      <c r="C96" s="24"/>
      <c r="D96" s="24"/>
      <c r="E96" s="23"/>
      <c r="F96" s="23"/>
    </row>
    <row r="97" spans="1:6" ht="12">
      <c r="A97" s="24" t="s">
        <v>143</v>
      </c>
      <c r="B97" s="24"/>
      <c r="C97" s="24"/>
      <c r="D97" s="24"/>
      <c r="E97" s="24"/>
      <c r="F97" s="23"/>
    </row>
    <row r="98" spans="1:6" ht="12">
      <c r="A98" s="24" t="s">
        <v>144</v>
      </c>
      <c r="B98" s="24"/>
      <c r="C98" s="24"/>
      <c r="D98" s="24"/>
      <c r="E98" s="24"/>
      <c r="F98" s="24"/>
    </row>
    <row r="99" ht="12">
      <c r="A99" s="15"/>
    </row>
  </sheetData>
  <sheetProtection/>
  <mergeCells count="8">
    <mergeCell ref="A92:F92"/>
    <mergeCell ref="A1:F1"/>
    <mergeCell ref="A91:F91"/>
    <mergeCell ref="A8:A9"/>
    <mergeCell ref="B8:B9"/>
    <mergeCell ref="C8:C9"/>
    <mergeCell ref="D8:E8"/>
    <mergeCell ref="F8:F9"/>
  </mergeCells>
  <printOptions/>
  <pageMargins left="0.1968503937007874" right="0.1968503937007874" top="0.1968503937007874" bottom="0.1968503937007874" header="0.4724409448818898" footer="0.4724409448818898"/>
  <pageSetup horizontalDpi="600" verticalDpi="600" orientation="portrait" paperSize="9" scale="96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Berger</dc:creator>
  <cp:keywords/>
  <dc:description/>
  <cp:lastModifiedBy>Frédéric Berger</cp:lastModifiedBy>
  <cp:lastPrinted>2013-12-19T10:03:58Z</cp:lastPrinted>
  <dcterms:created xsi:type="dcterms:W3CDTF">2011-12-19T09:10:05Z</dcterms:created>
  <dcterms:modified xsi:type="dcterms:W3CDTF">2023-10-27T08:18:14Z</dcterms:modified>
  <cp:category/>
  <cp:version/>
  <cp:contentType/>
  <cp:contentStatus/>
</cp:coreProperties>
</file>