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PF\PF_2\"/>
    </mc:Choice>
  </mc:AlternateContent>
  <xr:revisionPtr revIDLastSave="0" documentId="13_ncr:1_{F86125F8-8187-4B1A-A57D-C19EB6000E72}" xr6:coauthVersionLast="47" xr6:coauthVersionMax="47" xr10:uidLastSave="{00000000-0000-0000-0000-000000000000}"/>
  <bookViews>
    <workbookView xWindow="5775" yWindow="645" windowWidth="17550" windowHeight="16965" xr2:uid="{00000000-000D-0000-FFFF-FFFF00000000}"/>
  </bookViews>
  <sheets>
    <sheet name="Data" sheetId="1" r:id="rId1"/>
  </sheets>
  <definedNames>
    <definedName name="_xlnm.Print_Area" localSheetId="0">Data!$A$1:$J$51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U12" i="1"/>
  <c r="T11" i="1"/>
  <c r="T12" i="1"/>
  <c r="P48" i="1"/>
  <c r="D22" i="1"/>
  <c r="E22" i="1"/>
  <c r="F22" i="1"/>
  <c r="G22" i="1"/>
  <c r="H22" i="1"/>
  <c r="I22" i="1"/>
  <c r="J22" i="1"/>
  <c r="K22" i="1"/>
  <c r="L22" i="1"/>
  <c r="M22" i="1"/>
  <c r="N22" i="1"/>
  <c r="C22" i="1"/>
  <c r="L11" i="1"/>
</calcChain>
</file>

<file path=xl/sharedStrings.xml><?xml version="1.0" encoding="utf-8"?>
<sst xmlns="http://schemas.openxmlformats.org/spreadsheetml/2006/main" count="227" uniqueCount="61">
  <si>
    <t>Domaine: prestations familiales (PF)</t>
  </si>
  <si>
    <t>Unité(s): en EUR</t>
  </si>
  <si>
    <t>DEPENSES</t>
  </si>
  <si>
    <t>Frais d'administration</t>
  </si>
  <si>
    <t>Frais de personnel</t>
  </si>
  <si>
    <t>Indemnités pour services</t>
  </si>
  <si>
    <t>Frais de matériel et autres</t>
  </si>
  <si>
    <t>Frais généraux</t>
  </si>
  <si>
    <t>-</t>
  </si>
  <si>
    <t>Acquisitions nouvelles</t>
  </si>
  <si>
    <t>Participation aux frais du centre commun</t>
  </si>
  <si>
    <t>Prestations</t>
  </si>
  <si>
    <t>A.</t>
  </si>
  <si>
    <t>Allocations de maternité</t>
  </si>
  <si>
    <t>B.</t>
  </si>
  <si>
    <t>Prestations de naissance</t>
  </si>
  <si>
    <t>Allocations prénatales</t>
  </si>
  <si>
    <t>Allocations de naissance</t>
  </si>
  <si>
    <t>Allocations postnatales</t>
  </si>
  <si>
    <t>C.</t>
  </si>
  <si>
    <t>Allocations familiales</t>
  </si>
  <si>
    <t>Allocations familiales normales</t>
  </si>
  <si>
    <t>Majorations d'âge</t>
  </si>
  <si>
    <t>Allocations de rentrée scolaire</t>
  </si>
  <si>
    <t>D.</t>
  </si>
  <si>
    <t>Allocations d'éducation</t>
  </si>
  <si>
    <t>E.</t>
  </si>
  <si>
    <t>Indemnités nettes</t>
  </si>
  <si>
    <t>Cotisations assurance maladie - part assuré</t>
  </si>
  <si>
    <t>Cotisations assurance maladie - part employeur</t>
  </si>
  <si>
    <t>Cotisations assurance dépendance - part assuré</t>
  </si>
  <si>
    <t>F.</t>
  </si>
  <si>
    <t>Boni pour enfant</t>
  </si>
  <si>
    <t>Décharges, restitutions et extournes de cotisations</t>
  </si>
  <si>
    <t>Décharges sur cotisations irrécouvrables</t>
  </si>
  <si>
    <t>Décharges sur cotisations - contribution Etat</t>
  </si>
  <si>
    <t>Restitution contribution Etat</t>
  </si>
  <si>
    <t>Décharges sur débiteurs prestations</t>
  </si>
  <si>
    <t>Extournes de cotisations indues</t>
  </si>
  <si>
    <t>Extournes de cotisations indues - contribution Etat</t>
  </si>
  <si>
    <t>Frais de gestion du patrimoine</t>
  </si>
  <si>
    <t>Dépenses diverses</t>
  </si>
  <si>
    <t>TOTAL DES DEPENSES COURANTES</t>
  </si>
  <si>
    <t>Dotation à la réserve</t>
  </si>
  <si>
    <t>Dotation au fonds de roulement - Etat</t>
  </si>
  <si>
    <t>TOTAL DES DEPENSES</t>
  </si>
  <si>
    <t>Allocation spéciale supplémentaire</t>
  </si>
  <si>
    <t>Indemnités de congé parental</t>
  </si>
  <si>
    <t>Cotisations assurance pension - part assuré</t>
  </si>
  <si>
    <t>Impôts congé parental</t>
  </si>
  <si>
    <t>Cotisations assurance pension - part employeur</t>
  </si>
  <si>
    <t>G.</t>
  </si>
  <si>
    <t>Etat détaillé des dépenses de la Caisse pour l'avenir des enfants (CAE)</t>
  </si>
  <si>
    <t>H.</t>
  </si>
  <si>
    <t>Intérêts moratoires sur prestations familiales</t>
  </si>
  <si>
    <t>Information(s) supplémentaire(s): situation au 31 décembre</t>
  </si>
  <si>
    <t>Source(s): Caisse pour l'avenir des enfants (CAE), Inspection générale de la sécurité sociale (IGSS).</t>
  </si>
  <si>
    <t>61/63</t>
  </si>
  <si>
    <t>Cotisations chambres professionnelles</t>
  </si>
  <si>
    <t>Année(s) de référence: 2005-2024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</si>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</sst>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35">
    <xf numFmtId="0" fontId="0" fillId="0" borderId="0" xfId="0" applyFont="1"/>
    <xf numFmtId="0" fontId="4" fillId="8" borderId="0" xfId="0" applyFont="1" applyFill="1"/>
    <xf numFmtId="0" fontId="5" fillId="8" borderId="0" xfId="0" applyFont="1" applyFill="1"/>
    <xf numFmtId="0" fontId="6" fillId="8" borderId="0" xfId="0" applyFont="1" applyFill="1"/>
    <xf numFmtId="0" fontId="4" fillId="8" borderId="0" xfId="0" applyFont="1" applyFill="1" applyAlignment="1">
      <alignment vertical="top"/>
    </xf>
    <xf numFmtId="0" fontId="6" fillId="8" borderId="0" xfId="0" applyFont="1" applyFill="1" applyAlignment="1">
      <alignment vertical="top"/>
    </xf>
    <xf numFmtId="0" fontId="7" fillId="9" borderId="2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 wrapText="1"/>
    </xf>
    <xf numFmtId="4" fontId="7" fillId="8" borderId="4" xfId="0" applyNumberFormat="1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left" wrapText="1"/>
    </xf>
    <xf numFmtId="4" fontId="6" fillId="8" borderId="4" xfId="0" applyNumberFormat="1" applyFont="1" applyFill="1" applyBorder="1" applyAlignment="1">
      <alignment horizontal="right" wrapText="1"/>
    </xf>
    <xf numFmtId="0" fontId="8" fillId="8" borderId="3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left" wrapText="1"/>
    </xf>
    <xf numFmtId="4" fontId="8" fillId="8" borderId="4" xfId="0" applyNumberFormat="1" applyFont="1" applyFill="1" applyBorder="1" applyAlignment="1">
      <alignment horizontal="right" wrapText="1"/>
    </xf>
    <xf numFmtId="0" fontId="6" fillId="8" borderId="4" xfId="0" applyFont="1" applyFill="1" applyBorder="1" applyAlignment="1">
      <alignment horizontal="left" wrapText="1" indent="2"/>
    </xf>
    <xf numFmtId="0" fontId="7" fillId="8" borderId="3" xfId="0" applyFont="1" applyFill="1" applyBorder="1" applyAlignment="1">
      <alignment horizontal="center" wrapText="1"/>
    </xf>
    <xf numFmtId="0" fontId="7" fillId="9" borderId="5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right" vertical="center" wrapText="1"/>
    </xf>
    <xf numFmtId="0" fontId="8" fillId="8" borderId="4" xfId="0" applyFont="1" applyFill="1" applyBorder="1" applyAlignment="1">
      <alignment wrapText="1"/>
    </xf>
    <xf numFmtId="0" fontId="9" fillId="8" borderId="0" xfId="0" applyFont="1" applyFill="1"/>
    <xf numFmtId="4" fontId="4" fillId="8" borderId="0" xfId="0" applyNumberFormat="1" applyFont="1" applyFill="1"/>
    <xf numFmtId="4" fontId="6" fillId="0" borderId="4" xfId="0" applyNumberFormat="1" applyFont="1" applyFill="1" applyBorder="1" applyAlignment="1">
      <alignment horizontal="right" wrapText="1"/>
    </xf>
    <xf numFmtId="0" fontId="7" fillId="0" borderId="4" xfId="0" applyFont="1" applyFill="1" applyBorder="1" applyAlignment="1">
      <alignment horizontal="left" vertical="center" wrapText="1"/>
    </xf>
    <xf numFmtId="165" fontId="4" fillId="8" borderId="0" xfId="0" applyNumberFormat="1" applyFont="1" applyFill="1"/>
    <xf numFmtId="164" fontId="7" fillId="8" borderId="4" xfId="7" applyFont="1" applyFill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wrapText="1"/>
    </xf>
    <xf numFmtId="4" fontId="6" fillId="0" borderId="6" xfId="0" applyNumberFormat="1" applyFont="1" applyBorder="1" applyAlignment="1">
      <alignment horizontal="right" wrapText="1"/>
    </xf>
    <xf numFmtId="4" fontId="6" fillId="0" borderId="0" xfId="0" applyNumberFormat="1" applyFont="1" applyBorder="1" applyAlignment="1">
      <alignment horizontal="right" wrapText="1"/>
    </xf>
    <xf numFmtId="4" fontId="6" fillId="0" borderId="8" xfId="0" applyNumberFormat="1" applyFont="1" applyBorder="1" applyAlignment="1">
      <alignment horizontal="right" wrapText="1"/>
    </xf>
    <xf numFmtId="4" fontId="6" fillId="0" borderId="7" xfId="0" applyNumberFormat="1" applyFont="1" applyBorder="1" applyAlignment="1">
      <alignment horizontal="right" wrapText="1"/>
    </xf>
    <xf numFmtId="164" fontId="4" fillId="8" borderId="0" xfId="0" applyNumberFormat="1" applyFont="1" applyFill="1"/>
    <xf numFmtId="0" fontId="6" fillId="8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mma" xfId="7" builtinId="3"/>
    <cellStyle name="Normal" xfId="0" builtinId="0"/>
    <cellStyle name="Total" xfId="8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tabSelected="1" topLeftCell="M1" workbookViewId="0">
      <selection activeCell="F32" sqref="F32"/>
    </sheetView>
  </sheetViews>
  <sheetFormatPr defaultColWidth="11.453125" defaultRowHeight="11.5" x14ac:dyDescent="0.25"/>
  <cols>
    <col min="1" max="1" width="4.54296875" style="1" customWidth="1"/>
    <col min="2" max="2" width="42.54296875" style="1" customWidth="1"/>
    <col min="3" max="19" width="12.7265625" style="1" customWidth="1"/>
    <col min="20" max="20" width="14.7265625" style="1" bestFit="1" customWidth="1"/>
    <col min="21" max="21" width="14.36328125" style="1" customWidth="1"/>
    <col min="22" max="22" width="13.90625" style="1" customWidth="1"/>
    <col min="23" max="23" width="12.81640625" style="1" bestFit="1" customWidth="1"/>
    <col min="24" max="16384" width="11.453125" style="1"/>
  </cols>
  <sheetData>
    <row r="1" spans="1:25" ht="13" customHeight="1" x14ac:dyDescent="0.25">
      <c r="A1" s="2" t="s">
        <v>52</v>
      </c>
      <c r="B1" s="2"/>
      <c r="C1" s="2"/>
      <c r="D1" s="2"/>
      <c r="E1" s="2"/>
    </row>
    <row r="2" spans="1:25" ht="11.1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5" ht="10.5" customHeight="1" x14ac:dyDescent="0.25">
      <c r="A3" s="3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" ht="10.5" customHeight="1" x14ac:dyDescent="0.25">
      <c r="A4" s="3" t="s">
        <v>59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5" ht="10.5" customHeight="1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5" s="4" customFormat="1" ht="10.5" customHeight="1" x14ac:dyDescent="0.25">
      <c r="A6" s="33" t="s">
        <v>55</v>
      </c>
      <c r="B6" s="34"/>
      <c r="C6" s="3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25" s="4" customFormat="1" ht="11.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5" ht="20.149999999999999" customHeight="1" x14ac:dyDescent="0.25">
      <c r="A8" s="6"/>
      <c r="B8" s="18" t="s">
        <v>2</v>
      </c>
      <c r="C8" s="19">
        <v>2005</v>
      </c>
      <c r="D8" s="19">
        <v>2006</v>
      </c>
      <c r="E8" s="19">
        <v>2007</v>
      </c>
      <c r="F8" s="19">
        <v>2008</v>
      </c>
      <c r="G8" s="19">
        <v>2009</v>
      </c>
      <c r="H8" s="19">
        <v>2010</v>
      </c>
      <c r="I8" s="19">
        <v>2011</v>
      </c>
      <c r="J8" s="19">
        <v>2012</v>
      </c>
      <c r="K8" s="19">
        <v>2013</v>
      </c>
      <c r="L8" s="19">
        <v>2014</v>
      </c>
      <c r="M8" s="19">
        <v>2015</v>
      </c>
      <c r="N8" s="19">
        <v>2016</v>
      </c>
      <c r="O8" s="19">
        <v>2017</v>
      </c>
      <c r="P8" s="19">
        <v>2018</v>
      </c>
      <c r="Q8" s="19">
        <v>2019</v>
      </c>
      <c r="R8" s="19">
        <v>2020</v>
      </c>
      <c r="S8" s="19">
        <v>2021</v>
      </c>
      <c r="T8" s="19">
        <v>2022</v>
      </c>
      <c r="U8" s="19">
        <v>2023</v>
      </c>
      <c r="V8" s="19">
        <v>2024</v>
      </c>
    </row>
    <row r="9" spans="1:25" ht="20.149999999999999" customHeight="1" x14ac:dyDescent="0.25">
      <c r="A9" s="7">
        <v>60</v>
      </c>
      <c r="B9" s="8" t="s">
        <v>3</v>
      </c>
      <c r="C9" s="9">
        <v>10987143.129999999</v>
      </c>
      <c r="D9" s="9">
        <v>11506444.790000001</v>
      </c>
      <c r="E9" s="9">
        <v>11832653.300000001</v>
      </c>
      <c r="F9" s="9">
        <v>13293947.639999999</v>
      </c>
      <c r="G9" s="9">
        <v>16325883.5</v>
      </c>
      <c r="H9" s="9">
        <v>17595560.609999999</v>
      </c>
      <c r="I9" s="9">
        <v>15431167.84</v>
      </c>
      <c r="J9" s="9">
        <v>16235125.699999999</v>
      </c>
      <c r="K9" s="9">
        <v>16638793.52</v>
      </c>
      <c r="L9" s="9">
        <v>17211430.48</v>
      </c>
      <c r="M9" s="9">
        <v>17929648.5</v>
      </c>
      <c r="N9" s="9">
        <v>18350263.09</v>
      </c>
      <c r="O9" s="9">
        <v>18837258.350000001</v>
      </c>
      <c r="P9" s="9">
        <v>19083625.199999999</v>
      </c>
      <c r="Q9" s="9">
        <v>19557155.59</v>
      </c>
      <c r="R9" s="9">
        <v>20405515.98</v>
      </c>
      <c r="S9" s="9">
        <v>20761780.91</v>
      </c>
      <c r="T9" s="9">
        <v>22028874.620000001</v>
      </c>
      <c r="U9" s="26">
        <v>25590535.370000001</v>
      </c>
      <c r="V9" s="26">
        <v>26603436.449999999</v>
      </c>
    </row>
    <row r="10" spans="1:25" x14ac:dyDescent="0.25">
      <c r="A10" s="10"/>
      <c r="B10" s="11" t="s">
        <v>4</v>
      </c>
      <c r="C10" s="12">
        <v>6324143.79</v>
      </c>
      <c r="D10" s="12">
        <v>6550670.71</v>
      </c>
      <c r="E10" s="12">
        <v>7109321.04</v>
      </c>
      <c r="F10" s="12">
        <v>7543868.4500000002</v>
      </c>
      <c r="G10" s="12">
        <v>7932354.1799999997</v>
      </c>
      <c r="H10" s="12">
        <v>8395298.0800000001</v>
      </c>
      <c r="I10" s="12">
        <v>8717527.3300000001</v>
      </c>
      <c r="J10" s="12">
        <v>9367523.1199999992</v>
      </c>
      <c r="K10" s="12">
        <v>9754140.0899999999</v>
      </c>
      <c r="L10" s="12">
        <v>10231517.470000001</v>
      </c>
      <c r="M10" s="12">
        <v>10753431.220000001</v>
      </c>
      <c r="N10" s="12">
        <v>11351907.58</v>
      </c>
      <c r="O10" s="12">
        <v>12134429.109999999</v>
      </c>
      <c r="P10" s="12">
        <v>12412035.65</v>
      </c>
      <c r="Q10" s="12">
        <v>12674784.32</v>
      </c>
      <c r="R10" s="12">
        <v>13478814.699999999</v>
      </c>
      <c r="S10" s="23">
        <v>13566831.91</v>
      </c>
      <c r="T10" s="12">
        <v>14503912.5</v>
      </c>
      <c r="U10" s="12">
        <v>16274390.85</v>
      </c>
      <c r="V10" s="12">
        <v>17515215.550000001</v>
      </c>
      <c r="W10" s="32"/>
      <c r="X10" s="32"/>
    </row>
    <row r="11" spans="1:25" ht="12" customHeight="1" x14ac:dyDescent="0.25">
      <c r="A11" s="10"/>
      <c r="B11" s="11" t="s">
        <v>5</v>
      </c>
      <c r="C11" s="12">
        <v>55956.2</v>
      </c>
      <c r="D11" s="12">
        <v>66567.83</v>
      </c>
      <c r="E11" s="12">
        <v>63847.19</v>
      </c>
      <c r="F11" s="12">
        <v>64799.199999999997</v>
      </c>
      <c r="G11" s="12">
        <v>67063.13</v>
      </c>
      <c r="H11" s="12">
        <v>63769.440000000002</v>
      </c>
      <c r="I11" s="12">
        <v>24677.72</v>
      </c>
      <c r="J11" s="12">
        <v>25812.539999999997</v>
      </c>
      <c r="K11" s="12">
        <v>25391.1</v>
      </c>
      <c r="L11" s="12">
        <f>18143.39+6662.86+4349.86</f>
        <v>29156.11</v>
      </c>
      <c r="M11" s="12">
        <v>25659.46</v>
      </c>
      <c r="N11" s="12">
        <v>20159.490000000002</v>
      </c>
      <c r="O11" s="12">
        <v>12164.39</v>
      </c>
      <c r="P11" s="12">
        <v>18185.95</v>
      </c>
      <c r="Q11" s="12">
        <v>27181.32</v>
      </c>
      <c r="R11" s="12">
        <v>18763.07</v>
      </c>
      <c r="S11" s="12">
        <v>19201.54</v>
      </c>
      <c r="T11" s="23">
        <f>12930.36+8232.81</f>
        <v>21163.17</v>
      </c>
      <c r="U11" s="27">
        <v>24127.52</v>
      </c>
      <c r="V11" s="30">
        <v>13924.96</v>
      </c>
    </row>
    <row r="12" spans="1:25" x14ac:dyDescent="0.25">
      <c r="A12" s="10"/>
      <c r="B12" s="11" t="s">
        <v>6</v>
      </c>
      <c r="C12" s="12">
        <v>1253063.74</v>
      </c>
      <c r="D12" s="12">
        <v>1625095.28</v>
      </c>
      <c r="E12" s="12">
        <v>2063154.94</v>
      </c>
      <c r="F12" s="12">
        <v>2312485.39</v>
      </c>
      <c r="G12" s="12">
        <v>2645299.36</v>
      </c>
      <c r="H12" s="12">
        <v>2849745.99</v>
      </c>
      <c r="I12" s="12">
        <v>2781023.18</v>
      </c>
      <c r="J12" s="12">
        <v>3020565.2600000002</v>
      </c>
      <c r="K12" s="12">
        <v>3500061.1</v>
      </c>
      <c r="L12" s="12">
        <v>3730104.84</v>
      </c>
      <c r="M12" s="12">
        <v>3832844.94</v>
      </c>
      <c r="N12" s="12">
        <v>3460423.25</v>
      </c>
      <c r="O12" s="12">
        <v>3168753.2600000021</v>
      </c>
      <c r="P12" s="12">
        <v>3026263.8699999987</v>
      </c>
      <c r="Q12" s="12">
        <v>3116995.939999999</v>
      </c>
      <c r="R12" s="12">
        <v>2866474.8700000006</v>
      </c>
      <c r="S12" s="12">
        <v>2769847.5200000005</v>
      </c>
      <c r="T12" s="23">
        <f>T9-T10-T11-T13-T14-T15</f>
        <v>2836427.040000001</v>
      </c>
      <c r="U12" s="28">
        <f>U9-U10-U11-U14-U15</f>
        <v>3140480.9500000011</v>
      </c>
      <c r="V12" s="31">
        <f>V9-V10-V11-V14-V15</f>
        <v>3266803.9499999965</v>
      </c>
      <c r="W12" s="29"/>
      <c r="X12" s="22"/>
      <c r="Y12" s="22"/>
    </row>
    <row r="13" spans="1:25" x14ac:dyDescent="0.25">
      <c r="A13" s="10"/>
      <c r="B13" s="11" t="s">
        <v>7</v>
      </c>
      <c r="C13" s="12" t="s">
        <v>8</v>
      </c>
      <c r="D13" s="12" t="s">
        <v>8</v>
      </c>
      <c r="E13" s="12" t="s">
        <v>8</v>
      </c>
      <c r="F13" s="12">
        <v>30605</v>
      </c>
      <c r="G13" s="12">
        <v>69000</v>
      </c>
      <c r="H13" s="12">
        <v>25000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23">
        <v>0</v>
      </c>
      <c r="T13" s="12">
        <v>0</v>
      </c>
      <c r="U13" s="12">
        <v>0</v>
      </c>
      <c r="V13" s="12">
        <v>0</v>
      </c>
    </row>
    <row r="14" spans="1:25" x14ac:dyDescent="0.25">
      <c r="A14" s="10"/>
      <c r="B14" s="11" t="s">
        <v>9</v>
      </c>
      <c r="C14" s="12">
        <v>714778.69</v>
      </c>
      <c r="D14" s="12">
        <v>705698.64</v>
      </c>
      <c r="E14" s="12">
        <v>751661.59</v>
      </c>
      <c r="F14" s="12">
        <v>1367939.44</v>
      </c>
      <c r="G14" s="12">
        <v>3358935.9</v>
      </c>
      <c r="H14" s="12">
        <v>3823398</v>
      </c>
      <c r="I14" s="12">
        <v>1142658.8799999999</v>
      </c>
      <c r="J14" s="12">
        <v>891581.82</v>
      </c>
      <c r="K14" s="12">
        <v>309581.25</v>
      </c>
      <c r="L14" s="12">
        <v>38986.26</v>
      </c>
      <c r="M14" s="12">
        <v>63667.09</v>
      </c>
      <c r="N14" s="12">
        <v>32019.31</v>
      </c>
      <c r="O14" s="12">
        <v>19596.939999999999</v>
      </c>
      <c r="P14" s="12">
        <v>23974.58</v>
      </c>
      <c r="Q14" s="12">
        <v>63344.98</v>
      </c>
      <c r="R14" s="12">
        <v>16584.53</v>
      </c>
      <c r="S14" s="12">
        <v>13882.22</v>
      </c>
      <c r="T14" s="12">
        <v>6900.28</v>
      </c>
      <c r="U14" s="12">
        <v>14509.48</v>
      </c>
      <c r="V14" s="12">
        <v>15915.21</v>
      </c>
    </row>
    <row r="15" spans="1:25" x14ac:dyDescent="0.25">
      <c r="A15" s="10"/>
      <c r="B15" s="11" t="s">
        <v>10</v>
      </c>
      <c r="C15" s="12">
        <v>2639200.71</v>
      </c>
      <c r="D15" s="12">
        <v>2558412.33</v>
      </c>
      <c r="E15" s="12">
        <v>1844668.54</v>
      </c>
      <c r="F15" s="12">
        <v>1974250.16</v>
      </c>
      <c r="G15" s="12">
        <v>2253230.9300000002</v>
      </c>
      <c r="H15" s="12">
        <v>2438349.1</v>
      </c>
      <c r="I15" s="12">
        <v>2765280.73</v>
      </c>
      <c r="J15" s="12">
        <v>2929642.96</v>
      </c>
      <c r="K15" s="12">
        <v>3049619.98</v>
      </c>
      <c r="L15" s="12">
        <v>3181665.8</v>
      </c>
      <c r="M15" s="12">
        <v>3254045.79</v>
      </c>
      <c r="N15" s="12">
        <v>3485753.46</v>
      </c>
      <c r="O15" s="12">
        <v>3502314.65</v>
      </c>
      <c r="P15" s="12">
        <v>3603165.15</v>
      </c>
      <c r="Q15" s="12">
        <v>3674849.03</v>
      </c>
      <c r="R15" s="12">
        <v>4024878.81</v>
      </c>
      <c r="S15" s="12">
        <v>4392017.72</v>
      </c>
      <c r="T15" s="12">
        <v>4660471.63</v>
      </c>
      <c r="U15" s="12">
        <v>6137026.5700000003</v>
      </c>
      <c r="V15" s="12">
        <v>5791576.7800000003</v>
      </c>
    </row>
    <row r="16" spans="1:25" ht="20.149999999999999" customHeight="1" x14ac:dyDescent="0.25">
      <c r="A16" s="7" t="s">
        <v>57</v>
      </c>
      <c r="B16" s="8" t="s">
        <v>11</v>
      </c>
      <c r="C16" s="9">
        <v>777939594.89999986</v>
      </c>
      <c r="D16" s="9">
        <v>819785545.85000002</v>
      </c>
      <c r="E16" s="9">
        <v>845026989.58999991</v>
      </c>
      <c r="F16" s="9">
        <v>1126130608.02</v>
      </c>
      <c r="G16" s="9">
        <v>1140729125.53</v>
      </c>
      <c r="H16" s="9">
        <v>1146274870.2</v>
      </c>
      <c r="I16" s="9">
        <v>1077840814.6800001</v>
      </c>
      <c r="J16" s="9">
        <v>1076254779.2</v>
      </c>
      <c r="K16" s="9">
        <v>1082565393.3399999</v>
      </c>
      <c r="L16" s="9">
        <v>1112935950.74</v>
      </c>
      <c r="M16" s="9">
        <v>1120161685.03</v>
      </c>
      <c r="N16" s="9">
        <v>1101534672.0599999</v>
      </c>
      <c r="O16" s="9">
        <v>1159962631.1900003</v>
      </c>
      <c r="P16" s="9">
        <v>1219112479.1700001</v>
      </c>
      <c r="Q16" s="9">
        <v>1245723017.6900001</v>
      </c>
      <c r="R16" s="9">
        <v>1259608020.0699999</v>
      </c>
      <c r="S16" s="9">
        <v>1267711281.02</v>
      </c>
      <c r="T16" s="9">
        <v>1376104157.6800001</v>
      </c>
      <c r="U16" s="9">
        <v>1469227378.1099999</v>
      </c>
      <c r="V16" s="9">
        <v>1502114549.3599999</v>
      </c>
    </row>
    <row r="17" spans="1:23" x14ac:dyDescent="0.25">
      <c r="A17" s="13" t="s">
        <v>12</v>
      </c>
      <c r="B17" s="14" t="s">
        <v>13</v>
      </c>
      <c r="C17" s="15">
        <v>4715632.08</v>
      </c>
      <c r="D17" s="15">
        <v>4502786.3600000003</v>
      </c>
      <c r="E17" s="15">
        <v>4234987.79</v>
      </c>
      <c r="F17" s="15">
        <v>4141279.1</v>
      </c>
      <c r="G17" s="15">
        <v>4167191.03</v>
      </c>
      <c r="H17" s="15">
        <v>3989778.99</v>
      </c>
      <c r="I17" s="15">
        <v>3677592.12</v>
      </c>
      <c r="J17" s="15">
        <v>3777683.79</v>
      </c>
      <c r="K17" s="15">
        <v>3737863.65</v>
      </c>
      <c r="L17" s="15">
        <v>3847409.24</v>
      </c>
      <c r="M17" s="15">
        <v>1731821.92</v>
      </c>
      <c r="N17" s="15">
        <v>29381.63</v>
      </c>
      <c r="O17" s="15">
        <v>3104.32</v>
      </c>
      <c r="P17" s="15">
        <v>-6208.64</v>
      </c>
      <c r="Q17" s="15">
        <v>0</v>
      </c>
      <c r="R17" s="15">
        <v>0</v>
      </c>
      <c r="S17" s="15">
        <v>0</v>
      </c>
      <c r="T17" s="15">
        <v>0</v>
      </c>
      <c r="U17" s="15" t="s">
        <v>8</v>
      </c>
      <c r="V17" s="15" t="s">
        <v>8</v>
      </c>
    </row>
    <row r="18" spans="1:23" x14ac:dyDescent="0.25">
      <c r="A18" s="13" t="s">
        <v>14</v>
      </c>
      <c r="B18" s="14" t="s">
        <v>15</v>
      </c>
      <c r="C18" s="15">
        <v>8773386.3499999996</v>
      </c>
      <c r="D18" s="15">
        <v>8935345.709999999</v>
      </c>
      <c r="E18" s="15">
        <v>9024618.5399999991</v>
      </c>
      <c r="F18" s="15">
        <v>10322638.84</v>
      </c>
      <c r="G18" s="15">
        <v>10654750.379999999</v>
      </c>
      <c r="H18" s="15">
        <v>11233981.99</v>
      </c>
      <c r="I18" s="15">
        <v>10741095.1</v>
      </c>
      <c r="J18" s="15">
        <v>11095649.34</v>
      </c>
      <c r="K18" s="15">
        <v>11266913.42</v>
      </c>
      <c r="L18" s="15">
        <v>12026115.970000001</v>
      </c>
      <c r="M18" s="15">
        <v>11851046.08</v>
      </c>
      <c r="N18" s="15">
        <v>11591329.23</v>
      </c>
      <c r="O18" s="15">
        <v>12037124.23</v>
      </c>
      <c r="P18" s="15">
        <v>12352512.23</v>
      </c>
      <c r="Q18" s="15">
        <v>12611648.92</v>
      </c>
      <c r="R18" s="15">
        <v>12950909.84</v>
      </c>
      <c r="S18" s="15">
        <v>13181181.75</v>
      </c>
      <c r="T18" s="15">
        <v>13297767.779999999</v>
      </c>
      <c r="U18" s="15">
        <v>13289647.359999999</v>
      </c>
      <c r="V18" s="15">
        <v>13193942.41</v>
      </c>
    </row>
    <row r="19" spans="1:23" x14ac:dyDescent="0.25">
      <c r="A19" s="10"/>
      <c r="B19" s="16" t="s">
        <v>16</v>
      </c>
      <c r="C19" s="12">
        <v>2999087.94</v>
      </c>
      <c r="D19" s="12">
        <v>3003264.24</v>
      </c>
      <c r="E19" s="12">
        <v>3081226.77</v>
      </c>
      <c r="F19" s="12">
        <v>3592059.19</v>
      </c>
      <c r="G19" s="12">
        <v>3705169.38</v>
      </c>
      <c r="H19" s="12">
        <v>3915188.36</v>
      </c>
      <c r="I19" s="12">
        <v>3589339.36</v>
      </c>
      <c r="J19" s="12">
        <v>3831371.38</v>
      </c>
      <c r="K19" s="12">
        <v>3930863.31</v>
      </c>
      <c r="L19" s="12">
        <v>4163387.99</v>
      </c>
      <c r="M19" s="12">
        <v>4021824.59</v>
      </c>
      <c r="N19" s="12">
        <v>3835158.36</v>
      </c>
      <c r="O19" s="12">
        <v>4056149.79</v>
      </c>
      <c r="P19" s="12">
        <v>4191296.78</v>
      </c>
      <c r="Q19" s="12">
        <v>4235379.0599999996</v>
      </c>
      <c r="R19" s="12">
        <v>4342104.58</v>
      </c>
      <c r="S19" s="12">
        <v>4439549.62</v>
      </c>
      <c r="T19" s="12">
        <v>4452890.3099999996</v>
      </c>
      <c r="U19" s="12">
        <v>4420408.63</v>
      </c>
      <c r="V19" s="12">
        <v>4423888.8099999996</v>
      </c>
    </row>
    <row r="20" spans="1:23" x14ac:dyDescent="0.25">
      <c r="A20" s="10"/>
      <c r="B20" s="16" t="s">
        <v>17</v>
      </c>
      <c r="C20" s="12">
        <v>2974976.86</v>
      </c>
      <c r="D20" s="12">
        <v>3033214.28</v>
      </c>
      <c r="E20" s="12">
        <v>3185714.66</v>
      </c>
      <c r="F20" s="12">
        <v>3615326.99</v>
      </c>
      <c r="G20" s="12">
        <v>3750522.22</v>
      </c>
      <c r="H20" s="12">
        <v>3902441.84</v>
      </c>
      <c r="I20" s="12">
        <v>3630862.39</v>
      </c>
      <c r="J20" s="12">
        <v>3817821.79</v>
      </c>
      <c r="K20" s="12">
        <v>3959172.56</v>
      </c>
      <c r="L20" s="12">
        <v>4169370.37</v>
      </c>
      <c r="M20" s="12">
        <v>4062530.12</v>
      </c>
      <c r="N20" s="12">
        <v>3930283.28</v>
      </c>
      <c r="O20" s="12">
        <v>4023088.08</v>
      </c>
      <c r="P20" s="12">
        <v>4144894.38</v>
      </c>
      <c r="Q20" s="12">
        <v>4239439.2699999996</v>
      </c>
      <c r="R20" s="12">
        <v>4411708.18</v>
      </c>
      <c r="S20" s="12">
        <v>4469711.18</v>
      </c>
      <c r="T20" s="12">
        <v>4490592.26</v>
      </c>
      <c r="U20" s="12">
        <v>4349644.97</v>
      </c>
      <c r="V20" s="12">
        <v>4304402.63</v>
      </c>
    </row>
    <row r="21" spans="1:23" x14ac:dyDescent="0.25">
      <c r="A21" s="10"/>
      <c r="B21" s="16" t="s">
        <v>18</v>
      </c>
      <c r="C21" s="12">
        <v>2799321.55</v>
      </c>
      <c r="D21" s="12">
        <v>2898867.19</v>
      </c>
      <c r="E21" s="12">
        <v>2757677.11</v>
      </c>
      <c r="F21" s="12">
        <v>3115252.66</v>
      </c>
      <c r="G21" s="12">
        <v>3199058.78</v>
      </c>
      <c r="H21" s="12">
        <v>3416351.79</v>
      </c>
      <c r="I21" s="12">
        <v>3520893.35</v>
      </c>
      <c r="J21" s="12">
        <v>3446456.17</v>
      </c>
      <c r="K21" s="12">
        <v>3376877.55</v>
      </c>
      <c r="L21" s="12">
        <v>3693357.61</v>
      </c>
      <c r="M21" s="12">
        <v>3766691.37</v>
      </c>
      <c r="N21" s="12">
        <v>3825887.59</v>
      </c>
      <c r="O21" s="12">
        <v>3957886.36</v>
      </c>
      <c r="P21" s="12">
        <v>4016321.07</v>
      </c>
      <c r="Q21" s="12">
        <v>4136830.59</v>
      </c>
      <c r="R21" s="12">
        <v>4197097.08</v>
      </c>
      <c r="S21" s="12">
        <v>4271920.95</v>
      </c>
      <c r="T21" s="12">
        <v>4354285.21</v>
      </c>
      <c r="U21" s="12">
        <v>4519593.76</v>
      </c>
      <c r="V21" s="12">
        <v>4465650.97</v>
      </c>
    </row>
    <row r="22" spans="1:23" x14ac:dyDescent="0.25">
      <c r="A22" s="13" t="s">
        <v>19</v>
      </c>
      <c r="B22" s="14" t="s">
        <v>20</v>
      </c>
      <c r="C22" s="15">
        <f>C23+C24+C25</f>
        <v>602878416.67999995</v>
      </c>
      <c r="D22" s="15">
        <f t="shared" ref="D22:N22" si="0">D23+D24+D25</f>
        <v>638264351.85000002</v>
      </c>
      <c r="E22" s="15">
        <f t="shared" si="0"/>
        <v>663285944.76999998</v>
      </c>
      <c r="F22" s="15">
        <f t="shared" si="0"/>
        <v>710808653.76999998</v>
      </c>
      <c r="G22" s="15">
        <f t="shared" si="0"/>
        <v>733116671.28999996</v>
      </c>
      <c r="H22" s="15">
        <f t="shared" si="0"/>
        <v>731105245.09000003</v>
      </c>
      <c r="I22" s="15">
        <f t="shared" si="0"/>
        <v>678042549.10000002</v>
      </c>
      <c r="J22" s="15">
        <f t="shared" si="0"/>
        <v>677466515.74000001</v>
      </c>
      <c r="K22" s="15">
        <f t="shared" si="0"/>
        <v>680746711.11000001</v>
      </c>
      <c r="L22" s="15">
        <f t="shared" si="0"/>
        <v>701030935.44000006</v>
      </c>
      <c r="M22" s="15">
        <f t="shared" si="0"/>
        <v>708415518.13999987</v>
      </c>
      <c r="N22" s="15">
        <f t="shared" si="0"/>
        <v>787930065.9000001</v>
      </c>
      <c r="O22" s="15">
        <v>932830535.95000005</v>
      </c>
      <c r="P22" s="15">
        <v>946761473.67999995</v>
      </c>
      <c r="Q22" s="15">
        <v>953460664.50999999</v>
      </c>
      <c r="R22" s="15">
        <v>944659279.26999998</v>
      </c>
      <c r="S22" s="15">
        <v>939103367.0200001</v>
      </c>
      <c r="T22" s="15">
        <v>1000994919.96</v>
      </c>
      <c r="U22" s="15">
        <v>1049179983.21</v>
      </c>
      <c r="V22" s="15">
        <v>1060797299.7</v>
      </c>
    </row>
    <row r="23" spans="1:23" x14ac:dyDescent="0.25">
      <c r="A23" s="10"/>
      <c r="B23" s="16" t="s">
        <v>21</v>
      </c>
      <c r="C23" s="12">
        <v>535410828.25999999</v>
      </c>
      <c r="D23" s="12">
        <v>566273320.97000003</v>
      </c>
      <c r="E23" s="12">
        <v>589662269.74000001</v>
      </c>
      <c r="F23" s="12">
        <v>632161328.08000004</v>
      </c>
      <c r="G23" s="12">
        <v>652347325.38</v>
      </c>
      <c r="H23" s="12">
        <v>651321924.84000003</v>
      </c>
      <c r="I23" s="12">
        <v>607996562.91999996</v>
      </c>
      <c r="J23" s="12">
        <v>606955927.33000004</v>
      </c>
      <c r="K23" s="12">
        <v>609706657.60000002</v>
      </c>
      <c r="L23" s="12">
        <v>627426194.57000005</v>
      </c>
      <c r="M23" s="12">
        <v>633740089.05999994</v>
      </c>
      <c r="N23" s="12">
        <v>710895447.70000005</v>
      </c>
      <c r="O23" s="12">
        <v>851416095.60000002</v>
      </c>
      <c r="P23" s="12">
        <v>862096857.25999999</v>
      </c>
      <c r="Q23" s="12">
        <v>868571585.53999996</v>
      </c>
      <c r="R23" s="12">
        <v>860640664.35000002</v>
      </c>
      <c r="S23" s="12">
        <v>855447874.38</v>
      </c>
      <c r="T23" s="12">
        <v>911993577.45000005</v>
      </c>
      <c r="U23" s="12">
        <v>955676630.30999994</v>
      </c>
      <c r="V23" s="12">
        <v>965623329.32000005</v>
      </c>
      <c r="W23" s="22"/>
    </row>
    <row r="24" spans="1:23" x14ac:dyDescent="0.25">
      <c r="A24" s="10"/>
      <c r="B24" s="16" t="s">
        <v>22</v>
      </c>
      <c r="C24" s="12">
        <v>62657860.859999999</v>
      </c>
      <c r="D24" s="12">
        <v>66725092.460000001</v>
      </c>
      <c r="E24" s="12">
        <v>68035740.310000002</v>
      </c>
      <c r="F24" s="12">
        <v>72461917.049999997</v>
      </c>
      <c r="G24" s="12">
        <v>74738388.629999995</v>
      </c>
      <c r="H24" s="12">
        <v>73501613.709999993</v>
      </c>
      <c r="I24" s="12">
        <v>63730948.490000002</v>
      </c>
      <c r="J24" s="12">
        <v>63784396.350000001</v>
      </c>
      <c r="K24" s="12">
        <v>64178111.969999999</v>
      </c>
      <c r="L24" s="12">
        <v>66497711.049999997</v>
      </c>
      <c r="M24" s="12">
        <v>67331180.170000002</v>
      </c>
      <c r="N24" s="12">
        <v>69276032.840000004</v>
      </c>
      <c r="O24" s="12">
        <v>73320972.099999994</v>
      </c>
      <c r="P24" s="12">
        <v>76477429.370000005</v>
      </c>
      <c r="Q24" s="12">
        <v>77160037.049999997</v>
      </c>
      <c r="R24" s="12">
        <v>76952160.670000002</v>
      </c>
      <c r="S24" s="12">
        <v>77397149.060000002</v>
      </c>
      <c r="T24" s="12">
        <v>83181312.980000004</v>
      </c>
      <c r="U24" s="12">
        <v>88150196.219999999</v>
      </c>
      <c r="V24" s="12">
        <v>90034205.430000007</v>
      </c>
      <c r="W24" s="22"/>
    </row>
    <row r="25" spans="1:23" x14ac:dyDescent="0.25">
      <c r="A25" s="10"/>
      <c r="B25" s="16" t="s">
        <v>46</v>
      </c>
      <c r="C25" s="12">
        <v>4809727.5599999996</v>
      </c>
      <c r="D25" s="12">
        <v>5265938.42</v>
      </c>
      <c r="E25" s="12">
        <v>5587934.7199999997</v>
      </c>
      <c r="F25" s="12">
        <v>6185408.6399999997</v>
      </c>
      <c r="G25" s="12">
        <v>6030957.2800000003</v>
      </c>
      <c r="H25" s="12">
        <v>6281706.54</v>
      </c>
      <c r="I25" s="12">
        <v>6315037.6900000004</v>
      </c>
      <c r="J25" s="12">
        <v>6726192.0599999996</v>
      </c>
      <c r="K25" s="12">
        <v>6861941.54</v>
      </c>
      <c r="L25" s="12">
        <v>7107029.8200000003</v>
      </c>
      <c r="M25" s="12">
        <v>7344248.9100000001</v>
      </c>
      <c r="N25" s="12">
        <v>7758585.3600000003</v>
      </c>
      <c r="O25" s="12">
        <v>8093468.25</v>
      </c>
      <c r="P25" s="12">
        <v>8187187.0499999998</v>
      </c>
      <c r="Q25" s="12">
        <v>7729041.9199999999</v>
      </c>
      <c r="R25" s="12">
        <v>7066454.25</v>
      </c>
      <c r="S25" s="12">
        <v>6258343.5800000001</v>
      </c>
      <c r="T25" s="12">
        <v>5820029.5300000003</v>
      </c>
      <c r="U25" s="12">
        <v>5353156.68</v>
      </c>
      <c r="V25" s="12">
        <v>5139764.95</v>
      </c>
      <c r="W25" s="22"/>
    </row>
    <row r="26" spans="1:23" s="21" customFormat="1" ht="12" x14ac:dyDescent="0.3">
      <c r="A26" s="13" t="s">
        <v>24</v>
      </c>
      <c r="B26" s="20" t="s">
        <v>23</v>
      </c>
      <c r="C26" s="15">
        <v>33933487.18</v>
      </c>
      <c r="D26" s="15">
        <v>35688236.899999999</v>
      </c>
      <c r="E26" s="15">
        <v>36284493.799999997</v>
      </c>
      <c r="F26" s="15">
        <v>39691693.240000002</v>
      </c>
      <c r="G26" s="15">
        <v>39655969.740000002</v>
      </c>
      <c r="H26" s="15">
        <v>35605330.189999998</v>
      </c>
      <c r="I26" s="15">
        <v>34424275.460000001</v>
      </c>
      <c r="J26" s="15">
        <v>33925819.289999999</v>
      </c>
      <c r="K26" s="15">
        <v>34506419.590000004</v>
      </c>
      <c r="L26" s="15">
        <v>35817290.18</v>
      </c>
      <c r="M26" s="15">
        <v>36160597.030000001</v>
      </c>
      <c r="N26" s="15">
        <v>30495471.079999998</v>
      </c>
      <c r="O26" s="15">
        <v>29377948.75</v>
      </c>
      <c r="P26" s="15">
        <v>31137148.27</v>
      </c>
      <c r="Q26" s="15">
        <v>31364753.760000002</v>
      </c>
      <c r="R26" s="15">
        <v>31199530.859999999</v>
      </c>
      <c r="S26" s="15">
        <v>31667116.66</v>
      </c>
      <c r="T26" s="15">
        <v>31979681.289999999</v>
      </c>
      <c r="U26" s="15">
        <v>32607858.469999999</v>
      </c>
      <c r="V26" s="15">
        <v>32423676.059999999</v>
      </c>
      <c r="W26" s="22"/>
    </row>
    <row r="27" spans="1:23" x14ac:dyDescent="0.25">
      <c r="A27" s="13" t="s">
        <v>26</v>
      </c>
      <c r="B27" s="14" t="s">
        <v>25</v>
      </c>
      <c r="C27" s="15">
        <v>72219442.329999998</v>
      </c>
      <c r="D27" s="15">
        <v>75278933.799999997</v>
      </c>
      <c r="E27" s="15">
        <v>73943778.390000001</v>
      </c>
      <c r="F27" s="15">
        <v>75003830.819999993</v>
      </c>
      <c r="G27" s="15">
        <v>74075115.010000005</v>
      </c>
      <c r="H27" s="15">
        <v>71994369.109999999</v>
      </c>
      <c r="I27" s="15">
        <v>71390900.450000003</v>
      </c>
      <c r="J27" s="15">
        <v>71027990.599999994</v>
      </c>
      <c r="K27" s="15">
        <v>69745097.840000004</v>
      </c>
      <c r="L27" s="15">
        <v>69966789.040000007</v>
      </c>
      <c r="M27" s="15">
        <v>65268521.700000003</v>
      </c>
      <c r="N27" s="15">
        <v>39283098.600000001</v>
      </c>
      <c r="O27" s="15">
        <v>15216764.359999999</v>
      </c>
      <c r="P27" s="15">
        <v>6639186.1500000004</v>
      </c>
      <c r="Q27" s="15">
        <v>943436.4</v>
      </c>
      <c r="R27" s="15">
        <v>84242.880000000005</v>
      </c>
      <c r="S27" s="15">
        <v>33638.49</v>
      </c>
      <c r="T27" s="15">
        <v>17633.7</v>
      </c>
      <c r="U27" s="15">
        <v>28435.19</v>
      </c>
      <c r="V27" s="15">
        <v>8022.47</v>
      </c>
    </row>
    <row r="28" spans="1:23" x14ac:dyDescent="0.25">
      <c r="A28" s="13" t="s">
        <v>31</v>
      </c>
      <c r="B28" s="14" t="s">
        <v>47</v>
      </c>
      <c r="C28" s="15">
        <v>55419230.280000001</v>
      </c>
      <c r="D28" s="15">
        <v>57115891.229999997</v>
      </c>
      <c r="E28" s="15">
        <v>58253166.299999997</v>
      </c>
      <c r="F28" s="15">
        <v>59106573.990000002</v>
      </c>
      <c r="G28" s="15">
        <v>63997905.82</v>
      </c>
      <c r="H28" s="15">
        <v>69082884.989999995</v>
      </c>
      <c r="I28" s="15">
        <v>69108024.170000002</v>
      </c>
      <c r="J28" s="15">
        <v>67840386.849999994</v>
      </c>
      <c r="K28" s="15">
        <v>69241259.650000006</v>
      </c>
      <c r="L28" s="15">
        <v>71281432.069999993</v>
      </c>
      <c r="M28" s="15">
        <v>75103702.560000002</v>
      </c>
      <c r="N28" s="15">
        <v>84022821.489999995</v>
      </c>
      <c r="O28" s="15">
        <v>166256167.23000002</v>
      </c>
      <c r="P28" s="15">
        <v>221307607.49000001</v>
      </c>
      <c r="Q28" s="15">
        <v>246874507.12</v>
      </c>
      <c r="R28" s="15">
        <v>270333823.16000003</v>
      </c>
      <c r="S28" s="15">
        <v>283535701.53000003</v>
      </c>
      <c r="T28" s="15">
        <v>329716150.64999998</v>
      </c>
      <c r="U28" s="15">
        <v>373961519.38</v>
      </c>
      <c r="V28" s="15">
        <v>395636206.07999998</v>
      </c>
      <c r="W28" s="22"/>
    </row>
    <row r="29" spans="1:23" x14ac:dyDescent="0.25">
      <c r="A29" s="10"/>
      <c r="B29" s="16" t="s">
        <v>27</v>
      </c>
      <c r="C29" s="12">
        <v>52079490.93</v>
      </c>
      <c r="D29" s="12">
        <v>53673311.189999998</v>
      </c>
      <c r="E29" s="12">
        <v>54570365.07</v>
      </c>
      <c r="F29" s="12">
        <v>55371726.049999997</v>
      </c>
      <c r="G29" s="12">
        <v>59964944.240000002</v>
      </c>
      <c r="H29" s="12">
        <v>64732886.619999997</v>
      </c>
      <c r="I29" s="12">
        <v>64635264.869999997</v>
      </c>
      <c r="J29" s="12">
        <v>63453928.920000002</v>
      </c>
      <c r="K29" s="12">
        <v>64773997.840000004</v>
      </c>
      <c r="L29" s="12">
        <v>66686000.780000001</v>
      </c>
      <c r="M29" s="12">
        <v>70260892.310000002</v>
      </c>
      <c r="N29" s="12">
        <v>78473098.439999998</v>
      </c>
      <c r="O29" s="12">
        <v>128030687.81</v>
      </c>
      <c r="P29" s="12">
        <v>160345826.62</v>
      </c>
      <c r="Q29" s="12">
        <v>180085671.36000001</v>
      </c>
      <c r="R29" s="12">
        <v>196450832.22</v>
      </c>
      <c r="S29" s="12">
        <v>205387281.02000001</v>
      </c>
      <c r="T29" s="12">
        <v>240080839.37</v>
      </c>
      <c r="U29" s="12">
        <v>268940388.11000001</v>
      </c>
      <c r="V29" s="12">
        <v>283201559.87</v>
      </c>
      <c r="W29" s="22"/>
    </row>
    <row r="30" spans="1:23" x14ac:dyDescent="0.25">
      <c r="A30" s="10"/>
      <c r="B30" s="16" t="s">
        <v>28</v>
      </c>
      <c r="C30" s="12">
        <v>1457071.81</v>
      </c>
      <c r="D30" s="12">
        <v>1502099.4</v>
      </c>
      <c r="E30" s="12">
        <v>1531679.3</v>
      </c>
      <c r="F30" s="12">
        <v>1554609.02</v>
      </c>
      <c r="G30" s="12">
        <v>1682952.12</v>
      </c>
      <c r="H30" s="12">
        <v>1816800.76</v>
      </c>
      <c r="I30" s="12">
        <v>1882732.67</v>
      </c>
      <c r="J30" s="12">
        <v>1848745.72</v>
      </c>
      <c r="K30" s="12">
        <v>1886922.45</v>
      </c>
      <c r="L30" s="12">
        <v>1942882.9</v>
      </c>
      <c r="M30" s="12">
        <v>2047831.66</v>
      </c>
      <c r="N30" s="12">
        <v>2289465.56</v>
      </c>
      <c r="O30" s="12">
        <v>4257096.34</v>
      </c>
      <c r="P30" s="12">
        <v>5594234.4400000004</v>
      </c>
      <c r="Q30" s="12">
        <v>6238531.9299999997</v>
      </c>
      <c r="R30" s="12">
        <v>6831490.3399999999</v>
      </c>
      <c r="S30" s="12">
        <v>7165108.2300000004</v>
      </c>
      <c r="T30" s="12">
        <v>8332120.9299999997</v>
      </c>
      <c r="U30" s="12">
        <v>9450414.5500000007</v>
      </c>
      <c r="V30" s="12">
        <v>9998311.6300000008</v>
      </c>
    </row>
    <row r="31" spans="1:23" x14ac:dyDescent="0.25">
      <c r="A31" s="10"/>
      <c r="B31" s="16" t="s">
        <v>48</v>
      </c>
      <c r="C31" s="12" t="s">
        <v>8</v>
      </c>
      <c r="D31" s="12" t="s">
        <v>8</v>
      </c>
      <c r="E31" s="12" t="s">
        <v>8</v>
      </c>
      <c r="F31" s="12" t="s">
        <v>8</v>
      </c>
      <c r="G31" s="12" t="s">
        <v>8</v>
      </c>
      <c r="H31" s="12" t="s">
        <v>8</v>
      </c>
      <c r="I31" s="12" t="s">
        <v>8</v>
      </c>
      <c r="J31" s="12" t="s">
        <v>8</v>
      </c>
      <c r="K31" s="12" t="s">
        <v>8</v>
      </c>
      <c r="L31" s="12" t="s">
        <v>8</v>
      </c>
      <c r="M31" s="12" t="s">
        <v>8</v>
      </c>
      <c r="N31" s="12">
        <v>47617.88</v>
      </c>
      <c r="O31" s="12">
        <v>9993909.7400000002</v>
      </c>
      <c r="P31" s="12">
        <v>15949202.83</v>
      </c>
      <c r="Q31" s="12">
        <v>17825563.940000001</v>
      </c>
      <c r="R31" s="12">
        <v>19518734.120000001</v>
      </c>
      <c r="S31" s="12">
        <v>20472814.649999999</v>
      </c>
      <c r="T31" s="12">
        <v>23806309.57</v>
      </c>
      <c r="U31" s="12">
        <v>27000941.460000001</v>
      </c>
      <c r="V31" s="12">
        <v>28565892.609999999</v>
      </c>
    </row>
    <row r="32" spans="1:23" x14ac:dyDescent="0.25">
      <c r="A32" s="10"/>
      <c r="B32" s="16" t="s">
        <v>30</v>
      </c>
      <c r="C32" s="12">
        <v>425595.73</v>
      </c>
      <c r="D32" s="12">
        <v>438381.24</v>
      </c>
      <c r="E32" s="12">
        <v>618425.03</v>
      </c>
      <c r="F32" s="12">
        <v>624357.9</v>
      </c>
      <c r="G32" s="12">
        <v>667057.34</v>
      </c>
      <c r="H32" s="12">
        <v>716396.85</v>
      </c>
      <c r="I32" s="12">
        <v>707293.96</v>
      </c>
      <c r="J32" s="12">
        <v>688817.12</v>
      </c>
      <c r="K32" s="12">
        <v>693416.91</v>
      </c>
      <c r="L32" s="12">
        <v>709093.25</v>
      </c>
      <c r="M32" s="12">
        <v>747146.93</v>
      </c>
      <c r="N32" s="12">
        <v>836249.72</v>
      </c>
      <c r="O32" s="12">
        <v>1736323.07</v>
      </c>
      <c r="P32" s="12">
        <v>2336485.4500000002</v>
      </c>
      <c r="Q32" s="12">
        <v>2603689.81</v>
      </c>
      <c r="R32" s="12">
        <v>2852637.81</v>
      </c>
      <c r="S32" s="12">
        <v>2986033.65</v>
      </c>
      <c r="T32" s="12">
        <v>3474883.3</v>
      </c>
      <c r="U32" s="12">
        <v>4066120.97</v>
      </c>
      <c r="V32" s="12">
        <v>4194458.1500000004</v>
      </c>
    </row>
    <row r="33" spans="1:22" x14ac:dyDescent="0.25">
      <c r="A33" s="10"/>
      <c r="B33" s="16" t="s">
        <v>58</v>
      </c>
      <c r="C33" s="12" t="s">
        <v>8</v>
      </c>
      <c r="D33" s="12" t="s">
        <v>8</v>
      </c>
      <c r="E33" s="12" t="s">
        <v>8</v>
      </c>
      <c r="F33" s="12" t="s">
        <v>8</v>
      </c>
      <c r="G33" s="12" t="s">
        <v>8</v>
      </c>
      <c r="H33" s="12" t="s">
        <v>8</v>
      </c>
      <c r="I33" s="12" t="s">
        <v>8</v>
      </c>
      <c r="J33" s="12" t="s">
        <v>8</v>
      </c>
      <c r="K33" s="12" t="s">
        <v>8</v>
      </c>
      <c r="L33" s="12" t="s">
        <v>8</v>
      </c>
      <c r="M33" s="12" t="s">
        <v>8</v>
      </c>
      <c r="N33" s="12" t="s">
        <v>8</v>
      </c>
      <c r="O33" s="12" t="s">
        <v>8</v>
      </c>
      <c r="P33" s="12" t="s">
        <v>8</v>
      </c>
      <c r="Q33" s="12" t="s">
        <v>8</v>
      </c>
      <c r="R33" s="12" t="s">
        <v>8</v>
      </c>
      <c r="S33" s="12" t="s">
        <v>8</v>
      </c>
      <c r="T33" s="12" t="s">
        <v>8</v>
      </c>
      <c r="U33" s="12">
        <v>162014.9999999404</v>
      </c>
      <c r="V33" s="12">
        <v>161770</v>
      </c>
    </row>
    <row r="34" spans="1:22" x14ac:dyDescent="0.25">
      <c r="A34" s="10"/>
      <c r="B34" s="16" t="s">
        <v>49</v>
      </c>
      <c r="C34" s="12" t="s">
        <v>8</v>
      </c>
      <c r="D34" s="12" t="s">
        <v>8</v>
      </c>
      <c r="E34" s="12" t="s">
        <v>8</v>
      </c>
      <c r="F34" s="12" t="s">
        <v>8</v>
      </c>
      <c r="G34" s="12" t="s">
        <v>8</v>
      </c>
      <c r="H34" s="12" t="s">
        <v>8</v>
      </c>
      <c r="I34" s="12" t="s">
        <v>8</v>
      </c>
      <c r="J34" s="12" t="s">
        <v>8</v>
      </c>
      <c r="K34" s="12" t="s">
        <v>8</v>
      </c>
      <c r="L34" s="12" t="s">
        <v>8</v>
      </c>
      <c r="M34" s="12" t="s">
        <v>8</v>
      </c>
      <c r="N34" s="12">
        <v>38907.53</v>
      </c>
      <c r="O34" s="12">
        <v>7987188.8300000001</v>
      </c>
      <c r="P34" s="12">
        <v>15538418.25</v>
      </c>
      <c r="Q34" s="12">
        <v>16056956.369999999</v>
      </c>
      <c r="R34" s="12">
        <v>18329907.25</v>
      </c>
      <c r="S34" s="12">
        <v>19886766.780000001</v>
      </c>
      <c r="T34" s="12">
        <v>21883670.039999999</v>
      </c>
      <c r="U34" s="12">
        <v>27889907.93</v>
      </c>
      <c r="V34" s="12">
        <v>30950009.579999998</v>
      </c>
    </row>
    <row r="35" spans="1:22" x14ac:dyDescent="0.25">
      <c r="A35" s="10"/>
      <c r="B35" s="16" t="s">
        <v>29</v>
      </c>
      <c r="C35" s="12">
        <v>1457071.81</v>
      </c>
      <c r="D35" s="12">
        <v>1502099.4</v>
      </c>
      <c r="E35" s="12">
        <v>1532696.9</v>
      </c>
      <c r="F35" s="12">
        <v>1555881.02</v>
      </c>
      <c r="G35" s="12">
        <v>1682952.12</v>
      </c>
      <c r="H35" s="12">
        <v>1816800.76</v>
      </c>
      <c r="I35" s="12">
        <v>1882732.67</v>
      </c>
      <c r="J35" s="12">
        <v>1848895.09</v>
      </c>
      <c r="K35" s="12">
        <v>1886922.45</v>
      </c>
      <c r="L35" s="12">
        <v>1943455.14</v>
      </c>
      <c r="M35" s="12">
        <v>2047831.66</v>
      </c>
      <c r="N35" s="12">
        <v>2289863.92</v>
      </c>
      <c r="O35" s="12">
        <v>4257113.6900000004</v>
      </c>
      <c r="P35" s="12">
        <v>5594328.96</v>
      </c>
      <c r="Q35" s="12">
        <v>6238797.1600000001</v>
      </c>
      <c r="R35" s="12">
        <v>6831483.3499999996</v>
      </c>
      <c r="S35" s="12">
        <v>7165090.3600000003</v>
      </c>
      <c r="T35" s="12">
        <v>8332257.25</v>
      </c>
      <c r="U35" s="12">
        <v>9449925.9499999993</v>
      </c>
      <c r="V35" s="12">
        <v>9998311.6300000008</v>
      </c>
    </row>
    <row r="36" spans="1:22" x14ac:dyDescent="0.25">
      <c r="A36" s="10"/>
      <c r="B36" s="16" t="s">
        <v>50</v>
      </c>
      <c r="C36" s="12" t="s">
        <v>8</v>
      </c>
      <c r="D36" s="12" t="s">
        <v>8</v>
      </c>
      <c r="E36" s="12" t="s">
        <v>8</v>
      </c>
      <c r="F36" s="12" t="s">
        <v>8</v>
      </c>
      <c r="G36" s="12" t="s">
        <v>8</v>
      </c>
      <c r="H36" s="12" t="s">
        <v>8</v>
      </c>
      <c r="I36" s="12" t="s">
        <v>8</v>
      </c>
      <c r="J36" s="12" t="s">
        <v>8</v>
      </c>
      <c r="K36" s="12" t="s">
        <v>8</v>
      </c>
      <c r="L36" s="12" t="s">
        <v>8</v>
      </c>
      <c r="M36" s="12" t="s">
        <v>8</v>
      </c>
      <c r="N36" s="12">
        <v>47618.44</v>
      </c>
      <c r="O36" s="12">
        <v>9993847.75</v>
      </c>
      <c r="P36" s="12">
        <v>15949110.939999999</v>
      </c>
      <c r="Q36" s="12">
        <v>17825296.550000001</v>
      </c>
      <c r="R36" s="12">
        <v>19518738.07</v>
      </c>
      <c r="S36" s="12">
        <v>20472606.84</v>
      </c>
      <c r="T36" s="12">
        <v>23806070.190000001</v>
      </c>
      <c r="U36" s="12">
        <v>27001805.41</v>
      </c>
      <c r="V36" s="12">
        <v>28565892.609999999</v>
      </c>
    </row>
    <row r="37" spans="1:22" x14ac:dyDescent="0.25">
      <c r="A37" s="13" t="s">
        <v>51</v>
      </c>
      <c r="B37" s="14" t="s">
        <v>32</v>
      </c>
      <c r="C37" s="12" t="s">
        <v>8</v>
      </c>
      <c r="D37" s="12" t="s">
        <v>8</v>
      </c>
      <c r="E37" s="12" t="s">
        <v>8</v>
      </c>
      <c r="F37" s="15">
        <v>227055938.25999999</v>
      </c>
      <c r="G37" s="15">
        <v>215061522.25999999</v>
      </c>
      <c r="H37" s="15">
        <v>223263279.84</v>
      </c>
      <c r="I37" s="15">
        <v>210456378.28</v>
      </c>
      <c r="J37" s="15">
        <v>211120733.59</v>
      </c>
      <c r="K37" s="15">
        <v>213321128.08000001</v>
      </c>
      <c r="L37" s="15">
        <v>218965978.80000001</v>
      </c>
      <c r="M37" s="15">
        <v>221630477.59999999</v>
      </c>
      <c r="N37" s="15">
        <v>148182504.13</v>
      </c>
      <c r="O37" s="15">
        <v>4238886.8899999997</v>
      </c>
      <c r="P37" s="15">
        <v>920759.99</v>
      </c>
      <c r="Q37" s="15">
        <v>468006.98</v>
      </c>
      <c r="R37" s="15">
        <v>378775.41</v>
      </c>
      <c r="S37" s="15">
        <v>182775.57</v>
      </c>
      <c r="T37" s="15">
        <v>98004.3</v>
      </c>
      <c r="U37" s="15">
        <v>159934.5</v>
      </c>
      <c r="V37" s="15">
        <v>55402.64</v>
      </c>
    </row>
    <row r="38" spans="1:22" x14ac:dyDescent="0.25">
      <c r="A38" s="13" t="s">
        <v>53</v>
      </c>
      <c r="B38" s="14" t="s">
        <v>54</v>
      </c>
      <c r="C38" s="15" t="s">
        <v>8</v>
      </c>
      <c r="D38" s="15" t="s">
        <v>8</v>
      </c>
      <c r="E38" s="15" t="s">
        <v>8</v>
      </c>
      <c r="F38" s="15" t="s">
        <v>8</v>
      </c>
      <c r="G38" s="15" t="s">
        <v>8</v>
      </c>
      <c r="H38" s="15" t="s">
        <v>8</v>
      </c>
      <c r="I38" s="15" t="s">
        <v>8</v>
      </c>
      <c r="J38" s="15" t="s">
        <v>8</v>
      </c>
      <c r="K38" s="15" t="s">
        <v>8</v>
      </c>
      <c r="L38" s="15" t="s">
        <v>8</v>
      </c>
      <c r="M38" s="15" t="s">
        <v>8</v>
      </c>
      <c r="N38" s="15">
        <v>0</v>
      </c>
      <c r="O38" s="15">
        <v>2099.46</v>
      </c>
      <c r="P38" s="15">
        <v>0</v>
      </c>
      <c r="Q38" s="15">
        <v>0</v>
      </c>
      <c r="R38" s="15">
        <v>1459.65</v>
      </c>
      <c r="S38" s="15">
        <v>7500</v>
      </c>
      <c r="T38" s="15">
        <v>0</v>
      </c>
      <c r="U38" s="15">
        <v>0</v>
      </c>
      <c r="V38" s="15">
        <v>0</v>
      </c>
    </row>
    <row r="39" spans="1:22" ht="20.149999999999999" customHeight="1" x14ac:dyDescent="0.25">
      <c r="A39" s="7">
        <v>64</v>
      </c>
      <c r="B39" s="8" t="s">
        <v>33</v>
      </c>
      <c r="C39" s="9">
        <v>4382111.7699999996</v>
      </c>
      <c r="D39" s="9">
        <v>5519635.0300000003</v>
      </c>
      <c r="E39" s="9">
        <v>6859813.3500000006</v>
      </c>
      <c r="F39" s="9">
        <v>4851761.9800000004</v>
      </c>
      <c r="G39" s="9">
        <v>5606241.5299999993</v>
      </c>
      <c r="H39" s="9">
        <v>5362480.07</v>
      </c>
      <c r="I39" s="9">
        <v>6005704.3799999999</v>
      </c>
      <c r="J39" s="9">
        <v>6063949.6699999999</v>
      </c>
      <c r="K39" s="9">
        <v>9470769.8300000001</v>
      </c>
      <c r="L39" s="9">
        <v>11633303.83</v>
      </c>
      <c r="M39" s="9">
        <v>11148176.6</v>
      </c>
      <c r="N39" s="9">
        <v>10969057.859999999</v>
      </c>
      <c r="O39" s="9">
        <v>14705552.859999999</v>
      </c>
      <c r="P39" s="9">
        <v>2680023.19</v>
      </c>
      <c r="Q39" s="9">
        <v>1982205.79</v>
      </c>
      <c r="R39" s="9">
        <v>2928737.64</v>
      </c>
      <c r="S39" s="9">
        <v>481977.37</v>
      </c>
      <c r="T39" s="9">
        <v>441836.9</v>
      </c>
      <c r="U39" s="9">
        <v>216534.01</v>
      </c>
      <c r="V39" s="9">
        <v>124041.39</v>
      </c>
    </row>
    <row r="40" spans="1:22" x14ac:dyDescent="0.25">
      <c r="A40" s="10"/>
      <c r="B40" s="11" t="s">
        <v>34</v>
      </c>
      <c r="C40" s="12">
        <v>30471.15</v>
      </c>
      <c r="D40" s="12">
        <v>68465.36</v>
      </c>
      <c r="E40" s="12">
        <v>97098.19</v>
      </c>
      <c r="F40" s="12">
        <v>164844.44</v>
      </c>
      <c r="G40" s="12">
        <v>54721.5</v>
      </c>
      <c r="H40" s="12">
        <v>801423.19</v>
      </c>
      <c r="I40" s="12">
        <v>80006.399999999994</v>
      </c>
      <c r="J40" s="12">
        <v>87248.49</v>
      </c>
      <c r="K40" s="12">
        <v>0</v>
      </c>
      <c r="L40" s="12" t="s">
        <v>8</v>
      </c>
      <c r="M40" s="12" t="s">
        <v>8</v>
      </c>
      <c r="N40" s="12" t="s">
        <v>8</v>
      </c>
      <c r="O40" s="12" t="s">
        <v>8</v>
      </c>
      <c r="P40" s="12" t="s">
        <v>8</v>
      </c>
      <c r="Q40" s="12" t="s">
        <v>8</v>
      </c>
      <c r="R40" s="12">
        <v>5343.04</v>
      </c>
      <c r="S40" s="12" t="s">
        <v>8</v>
      </c>
      <c r="T40" s="12" t="s">
        <v>8</v>
      </c>
      <c r="U40" s="12">
        <v>0</v>
      </c>
      <c r="V40" s="12">
        <v>0</v>
      </c>
    </row>
    <row r="41" spans="1:22" x14ac:dyDescent="0.25">
      <c r="A41" s="10"/>
      <c r="B41" s="11" t="s">
        <v>35</v>
      </c>
      <c r="C41" s="12">
        <v>30471.15</v>
      </c>
      <c r="D41" s="12">
        <v>68465.36</v>
      </c>
      <c r="E41" s="12">
        <v>97098.19</v>
      </c>
      <c r="F41" s="12">
        <v>164844.44</v>
      </c>
      <c r="G41" s="12">
        <v>54721.5</v>
      </c>
      <c r="H41" s="12">
        <v>801423.19</v>
      </c>
      <c r="I41" s="12">
        <v>80006.399999999994</v>
      </c>
      <c r="J41" s="12">
        <v>83196.800000000003</v>
      </c>
      <c r="K41" s="12">
        <v>0</v>
      </c>
      <c r="L41" s="12" t="s">
        <v>8</v>
      </c>
      <c r="M41" s="12" t="s">
        <v>8</v>
      </c>
      <c r="N41" s="12" t="s">
        <v>8</v>
      </c>
      <c r="O41" s="12" t="s">
        <v>8</v>
      </c>
      <c r="P41" s="12" t="s">
        <v>8</v>
      </c>
      <c r="Q41" s="12" t="s">
        <v>8</v>
      </c>
      <c r="R41" s="12" t="s">
        <v>8</v>
      </c>
      <c r="S41" s="12" t="s">
        <v>8</v>
      </c>
      <c r="T41" s="23" t="s">
        <v>8</v>
      </c>
      <c r="U41" s="27">
        <v>0</v>
      </c>
      <c r="V41" s="27">
        <v>0</v>
      </c>
    </row>
    <row r="42" spans="1:22" x14ac:dyDescent="0.25">
      <c r="A42" s="10"/>
      <c r="B42" s="11" t="s">
        <v>36</v>
      </c>
      <c r="C42" s="12" t="s">
        <v>8</v>
      </c>
      <c r="D42" s="12" t="s">
        <v>8</v>
      </c>
      <c r="E42" s="12" t="s">
        <v>8</v>
      </c>
      <c r="F42" s="12" t="s">
        <v>8</v>
      </c>
      <c r="G42" s="12" t="s">
        <v>8</v>
      </c>
      <c r="H42" s="12" t="s">
        <v>8</v>
      </c>
      <c r="I42" s="12" t="s">
        <v>8</v>
      </c>
      <c r="J42" s="12" t="s">
        <v>8</v>
      </c>
      <c r="K42" s="12" t="s">
        <v>8</v>
      </c>
      <c r="L42" s="12" t="s">
        <v>8</v>
      </c>
      <c r="M42" s="12" t="s">
        <v>8</v>
      </c>
      <c r="N42" s="12" t="s">
        <v>8</v>
      </c>
      <c r="O42" s="12" t="s">
        <v>8</v>
      </c>
      <c r="P42" s="12" t="s">
        <v>8</v>
      </c>
      <c r="Q42" s="12" t="s">
        <v>8</v>
      </c>
      <c r="R42" s="12" t="s">
        <v>8</v>
      </c>
      <c r="S42" s="12" t="s">
        <v>8</v>
      </c>
      <c r="T42" s="12" t="s">
        <v>8</v>
      </c>
      <c r="U42" s="12" t="s">
        <v>8</v>
      </c>
      <c r="V42" s="12" t="s">
        <v>8</v>
      </c>
    </row>
    <row r="43" spans="1:22" x14ac:dyDescent="0.25">
      <c r="A43" s="10"/>
      <c r="B43" s="11" t="s">
        <v>37</v>
      </c>
      <c r="C43" s="12">
        <v>4274167.99</v>
      </c>
      <c r="D43" s="12">
        <v>5356541.93</v>
      </c>
      <c r="E43" s="12">
        <v>6632274.25</v>
      </c>
      <c r="F43" s="12">
        <v>4299261.04</v>
      </c>
      <c r="G43" s="12">
        <v>3376848.17</v>
      </c>
      <c r="H43" s="12">
        <v>3603352.61</v>
      </c>
      <c r="I43" s="12">
        <v>4582353.42</v>
      </c>
      <c r="J43" s="12">
        <v>5713542.7599999998</v>
      </c>
      <c r="K43" s="12">
        <v>9449686.7100000009</v>
      </c>
      <c r="L43" s="12">
        <v>11619476.369999999</v>
      </c>
      <c r="M43" s="12">
        <v>11148176.6</v>
      </c>
      <c r="N43" s="12">
        <v>10969057.859999999</v>
      </c>
      <c r="O43" s="12">
        <v>14705552.859999999</v>
      </c>
      <c r="P43" s="12">
        <v>2680023.19</v>
      </c>
      <c r="Q43" s="12">
        <v>1982205.79</v>
      </c>
      <c r="R43" s="12">
        <v>2923394.6</v>
      </c>
      <c r="S43" s="12">
        <v>481977.37</v>
      </c>
      <c r="T43" s="12">
        <v>392944.42</v>
      </c>
      <c r="U43" s="12">
        <v>216474.39</v>
      </c>
      <c r="V43" s="12">
        <v>123907.22</v>
      </c>
    </row>
    <row r="44" spans="1:22" x14ac:dyDescent="0.25">
      <c r="A44" s="10"/>
      <c r="B44" s="11" t="s">
        <v>38</v>
      </c>
      <c r="C44" s="12">
        <v>23500.74</v>
      </c>
      <c r="D44" s="12">
        <v>13081.19</v>
      </c>
      <c r="E44" s="12">
        <v>16671.36</v>
      </c>
      <c r="F44" s="12">
        <v>111406.03</v>
      </c>
      <c r="G44" s="12">
        <v>1059975.18</v>
      </c>
      <c r="H44" s="12">
        <v>78140.539999999994</v>
      </c>
      <c r="I44" s="12">
        <v>631669.07999999996</v>
      </c>
      <c r="J44" s="12">
        <v>89980.81</v>
      </c>
      <c r="K44" s="12">
        <v>10541.56</v>
      </c>
      <c r="L44" s="12">
        <v>6913.73</v>
      </c>
      <c r="M44" s="12" t="s">
        <v>8</v>
      </c>
      <c r="N44" s="12" t="s">
        <v>8</v>
      </c>
      <c r="O44" s="12" t="s">
        <v>8</v>
      </c>
      <c r="P44" s="12" t="s">
        <v>8</v>
      </c>
      <c r="Q44" s="12" t="s">
        <v>8</v>
      </c>
      <c r="R44" s="12" t="s">
        <v>8</v>
      </c>
      <c r="S44" s="12" t="s">
        <v>8</v>
      </c>
      <c r="T44" s="23" t="s">
        <v>8</v>
      </c>
      <c r="U44" s="27">
        <v>59.62</v>
      </c>
      <c r="V44" s="27">
        <v>134.16999999999999</v>
      </c>
    </row>
    <row r="45" spans="1:22" x14ac:dyDescent="0.25">
      <c r="A45" s="10"/>
      <c r="B45" s="11" t="s">
        <v>39</v>
      </c>
      <c r="C45" s="12">
        <v>23500.74</v>
      </c>
      <c r="D45" s="12">
        <v>13081.19</v>
      </c>
      <c r="E45" s="12">
        <v>16671.36</v>
      </c>
      <c r="F45" s="12">
        <v>111406.03</v>
      </c>
      <c r="G45" s="12">
        <v>1059975.18</v>
      </c>
      <c r="H45" s="12">
        <v>78140.539999999994</v>
      </c>
      <c r="I45" s="12">
        <v>631669.07999999996</v>
      </c>
      <c r="J45" s="12">
        <v>89980.81</v>
      </c>
      <c r="K45" s="12">
        <v>10541.56</v>
      </c>
      <c r="L45" s="12">
        <v>6913.73</v>
      </c>
      <c r="M45" s="12" t="s">
        <v>8</v>
      </c>
      <c r="N45" s="12" t="s">
        <v>8</v>
      </c>
      <c r="O45" s="12" t="s">
        <v>8</v>
      </c>
      <c r="P45" s="12" t="s">
        <v>8</v>
      </c>
      <c r="Q45" s="12" t="s">
        <v>8</v>
      </c>
      <c r="R45" s="12" t="s">
        <v>8</v>
      </c>
      <c r="S45" s="12" t="s">
        <v>8</v>
      </c>
      <c r="T45" s="12"/>
      <c r="U45" s="12" t="s">
        <v>8</v>
      </c>
      <c r="V45" s="12" t="s">
        <v>8</v>
      </c>
    </row>
    <row r="46" spans="1:22" ht="20.149999999999999" customHeight="1" x14ac:dyDescent="0.25">
      <c r="A46" s="7"/>
      <c r="B46" s="24" t="s">
        <v>40</v>
      </c>
      <c r="C46" s="9">
        <v>22680.94</v>
      </c>
      <c r="D46" s="9">
        <v>21493.16</v>
      </c>
      <c r="E46" s="9">
        <v>40946.51</v>
      </c>
      <c r="F46" s="9">
        <v>66503.55</v>
      </c>
      <c r="G46" s="9">
        <v>47265.24</v>
      </c>
      <c r="H46" s="9">
        <v>20687.990000000002</v>
      </c>
      <c r="I46" s="9">
        <v>24305.82</v>
      </c>
      <c r="J46" s="9">
        <v>13791.08</v>
      </c>
      <c r="K46" s="9">
        <v>3971.01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17462.919999999998</v>
      </c>
      <c r="R46" s="9">
        <v>94980.62</v>
      </c>
      <c r="S46" s="9">
        <v>191154.87</v>
      </c>
      <c r="T46" s="9">
        <v>88789.33</v>
      </c>
      <c r="U46" s="9">
        <v>133.26</v>
      </c>
      <c r="V46" s="9">
        <v>40</v>
      </c>
    </row>
    <row r="47" spans="1:22" ht="20.149999999999999" customHeight="1" x14ac:dyDescent="0.25">
      <c r="A47" s="7">
        <v>69</v>
      </c>
      <c r="B47" s="8" t="s">
        <v>41</v>
      </c>
      <c r="C47" s="9">
        <v>51.66</v>
      </c>
      <c r="D47" s="9" t="s">
        <v>8</v>
      </c>
      <c r="E47" s="9" t="s">
        <v>8</v>
      </c>
      <c r="F47" s="9">
        <v>0.08</v>
      </c>
      <c r="G47" s="9" t="s">
        <v>8</v>
      </c>
      <c r="H47" s="9">
        <v>3</v>
      </c>
      <c r="I47" s="9">
        <v>0</v>
      </c>
      <c r="J47" s="9">
        <v>1.08</v>
      </c>
      <c r="K47" s="9">
        <v>2459.42</v>
      </c>
      <c r="L47" s="9">
        <v>1226.23</v>
      </c>
      <c r="M47" s="9">
        <v>1107.5999999999999</v>
      </c>
      <c r="N47" s="9">
        <v>1</v>
      </c>
      <c r="O47" s="9">
        <v>28626.79</v>
      </c>
      <c r="P47" s="9">
        <v>842.43</v>
      </c>
      <c r="Q47" s="9">
        <v>0.51</v>
      </c>
      <c r="R47" s="9">
        <v>3149.56</v>
      </c>
      <c r="S47" s="9">
        <v>5000</v>
      </c>
      <c r="T47" s="9">
        <v>2526.6799999999998</v>
      </c>
      <c r="U47" s="9">
        <v>0</v>
      </c>
      <c r="V47" s="9">
        <v>0</v>
      </c>
    </row>
    <row r="48" spans="1:22" ht="20.149999999999999" customHeight="1" x14ac:dyDescent="0.25">
      <c r="A48" s="17"/>
      <c r="B48" s="8" t="s">
        <v>42</v>
      </c>
      <c r="C48" s="9">
        <v>793331582.39999986</v>
      </c>
      <c r="D48" s="9">
        <v>836833118.82999992</v>
      </c>
      <c r="E48" s="9">
        <v>863760402.74999988</v>
      </c>
      <c r="F48" s="9">
        <v>1144342821.27</v>
      </c>
      <c r="G48" s="9">
        <v>1162708515.8</v>
      </c>
      <c r="H48" s="9">
        <v>1169253601.8699999</v>
      </c>
      <c r="I48" s="9">
        <v>1099301992.72</v>
      </c>
      <c r="J48" s="9">
        <v>1098567646.73</v>
      </c>
      <c r="K48" s="9">
        <v>1108681387.1199999</v>
      </c>
      <c r="L48" s="9">
        <v>1141781911.28</v>
      </c>
      <c r="M48" s="9">
        <v>1149240617.73</v>
      </c>
      <c r="N48" s="9">
        <v>1130853994.01</v>
      </c>
      <c r="O48" s="9">
        <v>1193534069.1900003</v>
      </c>
      <c r="P48" s="9">
        <f>P47+P39+P16+P9</f>
        <v>1240876969.99</v>
      </c>
      <c r="Q48" s="9">
        <v>1267279842.5</v>
      </c>
      <c r="R48" s="9">
        <v>1283040403.8699999</v>
      </c>
      <c r="S48" s="9">
        <v>1289151194.1699998</v>
      </c>
      <c r="T48" s="9">
        <v>1398666185.21</v>
      </c>
      <c r="U48" s="9">
        <v>1495034580.75</v>
      </c>
      <c r="V48" s="9">
        <v>1528842067.2</v>
      </c>
    </row>
    <row r="49" spans="1:23" ht="20.149999999999999" customHeight="1" x14ac:dyDescent="0.25">
      <c r="A49" s="7"/>
      <c r="B49" s="8" t="s">
        <v>43</v>
      </c>
      <c r="C49" s="9" t="s">
        <v>8</v>
      </c>
      <c r="D49" s="9" t="s">
        <v>8</v>
      </c>
      <c r="E49" s="9" t="s">
        <v>8</v>
      </c>
      <c r="F49" s="9" t="s">
        <v>8</v>
      </c>
      <c r="G49" s="9" t="s">
        <v>8</v>
      </c>
      <c r="H49" s="9" t="s">
        <v>8</v>
      </c>
      <c r="I49" s="9" t="s">
        <v>8</v>
      </c>
      <c r="J49" s="9" t="s">
        <v>8</v>
      </c>
      <c r="K49" s="9" t="s">
        <v>8</v>
      </c>
      <c r="L49" s="9" t="s">
        <v>8</v>
      </c>
      <c r="M49" s="9" t="s">
        <v>8</v>
      </c>
      <c r="N49" s="9" t="s">
        <v>8</v>
      </c>
      <c r="O49" s="9" t="s">
        <v>8</v>
      </c>
      <c r="P49" s="9" t="s">
        <v>8</v>
      </c>
      <c r="Q49" s="9" t="s">
        <v>8</v>
      </c>
      <c r="R49" s="9" t="s">
        <v>8</v>
      </c>
      <c r="S49" s="9" t="s">
        <v>8</v>
      </c>
      <c r="T49" s="9" t="s">
        <v>8</v>
      </c>
      <c r="U49" s="9" t="s">
        <v>8</v>
      </c>
      <c r="V49" s="9" t="s">
        <v>8</v>
      </c>
    </row>
    <row r="50" spans="1:23" ht="20.149999999999999" customHeight="1" x14ac:dyDescent="0.25">
      <c r="A50" s="7"/>
      <c r="B50" s="8" t="s">
        <v>44</v>
      </c>
      <c r="C50" s="9" t="s">
        <v>8</v>
      </c>
      <c r="D50" s="9" t="s">
        <v>8</v>
      </c>
      <c r="E50" s="9" t="s">
        <v>8</v>
      </c>
      <c r="F50" s="9" t="s">
        <v>8</v>
      </c>
      <c r="G50" s="9" t="s">
        <v>8</v>
      </c>
      <c r="H50" s="9" t="s">
        <v>8</v>
      </c>
      <c r="I50" s="9" t="s">
        <v>8</v>
      </c>
      <c r="J50" s="9" t="s">
        <v>8</v>
      </c>
      <c r="K50" s="9" t="s">
        <v>8</v>
      </c>
      <c r="L50" s="9" t="s">
        <v>8</v>
      </c>
      <c r="M50" s="9" t="s">
        <v>8</v>
      </c>
      <c r="N50" s="9" t="s">
        <v>8</v>
      </c>
      <c r="O50" s="9" t="s">
        <v>8</v>
      </c>
      <c r="P50" s="9" t="s">
        <v>8</v>
      </c>
      <c r="Q50" s="9" t="s">
        <v>8</v>
      </c>
      <c r="R50" s="9" t="s">
        <v>8</v>
      </c>
      <c r="S50" s="9" t="s">
        <v>8</v>
      </c>
      <c r="T50" s="9" t="s">
        <v>8</v>
      </c>
      <c r="U50" s="9" t="s">
        <v>8</v>
      </c>
      <c r="V50" s="9" t="s">
        <v>8</v>
      </c>
    </row>
    <row r="51" spans="1:23" ht="20.149999999999999" customHeight="1" x14ac:dyDescent="0.25">
      <c r="A51" s="7"/>
      <c r="B51" s="8" t="s">
        <v>45</v>
      </c>
      <c r="C51" s="9">
        <v>793331582.39999986</v>
      </c>
      <c r="D51" s="9">
        <v>836833118.82999992</v>
      </c>
      <c r="E51" s="9">
        <v>863760402.74999988</v>
      </c>
      <c r="F51" s="9">
        <v>1144342821.27</v>
      </c>
      <c r="G51" s="9">
        <v>1162708515.8</v>
      </c>
      <c r="H51" s="9">
        <v>1169253601.8699999</v>
      </c>
      <c r="I51" s="9">
        <v>1099301992.72</v>
      </c>
      <c r="J51" s="9">
        <v>1098567646.73</v>
      </c>
      <c r="K51" s="9">
        <v>1108681387.1199999</v>
      </c>
      <c r="L51" s="9">
        <v>1141781911.28</v>
      </c>
      <c r="M51" s="9">
        <v>1149240617.73</v>
      </c>
      <c r="N51" s="9">
        <v>1130853994.01</v>
      </c>
      <c r="O51" s="9">
        <v>1193534069.1900003</v>
      </c>
      <c r="P51" s="9">
        <v>1240876969.99</v>
      </c>
      <c r="Q51" s="9">
        <v>1267279842.5</v>
      </c>
      <c r="R51" s="9">
        <v>1283040403.8699999</v>
      </c>
      <c r="S51" s="9">
        <v>1289151194.1699998</v>
      </c>
      <c r="T51" s="9">
        <v>1398666185.21</v>
      </c>
      <c r="U51" s="9">
        <v>1495034580.75</v>
      </c>
      <c r="V51" s="9">
        <v>1528842067.2</v>
      </c>
    </row>
    <row r="53" spans="1:23" x14ac:dyDescent="0.25">
      <c r="D53" s="22"/>
      <c r="E53" s="22"/>
      <c r="F53" s="22"/>
      <c r="G53" s="22"/>
      <c r="T53" s="22"/>
      <c r="U53" s="22"/>
      <c r="V53" s="22"/>
    </row>
    <row r="56" spans="1:23" x14ac:dyDescent="0.25">
      <c r="O56" s="25"/>
      <c r="P56" s="25"/>
      <c r="Q56" s="25"/>
      <c r="R56" s="25"/>
      <c r="S56" s="25"/>
      <c r="T56" s="25"/>
      <c r="U56" s="25"/>
      <c r="V56" s="25"/>
      <c r="W56" s="25"/>
    </row>
    <row r="57" spans="1:23" x14ac:dyDescent="0.25">
      <c r="O57" s="25"/>
    </row>
    <row r="59" spans="1:23" x14ac:dyDescent="0.25">
      <c r="T59" s="22"/>
      <c r="U59" s="22"/>
      <c r="V59" s="22"/>
    </row>
    <row r="61" spans="1:23" x14ac:dyDescent="0.25">
      <c r="Q61" s="1" t="s">
        <v>60</v>
      </c>
    </row>
  </sheetData>
  <mergeCells count="1">
    <mergeCell ref="A6:C6"/>
  </mergeCells>
  <pageMargins left="0.19685039370078741" right="0.19685039370078741" top="0.19685039370078741" bottom="0.19685039370078741" header="0.47244094488188981" footer="0.47244094488188981"/>
  <pageSetup paperSize="9" scale="9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Loutsch</dc:creator>
  <cp:lastModifiedBy>Ioana Salagean</cp:lastModifiedBy>
  <cp:lastPrinted>2013-12-16T15:58:40Z</cp:lastPrinted>
  <dcterms:created xsi:type="dcterms:W3CDTF">2012-09-10T15:53:10Z</dcterms:created>
  <dcterms:modified xsi:type="dcterms:W3CDTF">2025-12-03T14:40:15Z</dcterms:modified>
</cp:coreProperties>
</file>