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99BF6981-68EE-4D69-89C2-066D898ADE03}" xr6:coauthVersionLast="47" xr6:coauthVersionMax="47" xr10:uidLastSave="{00000000-0000-0000-0000-000000000000}"/>
  <bookViews>
    <workbookView xWindow="-120" yWindow="-120" windowWidth="29040" windowHeight="15720" xr2:uid="{66454FA0-96F1-42E0-AADE-B31782D7F21F}"/>
  </bookViews>
  <sheets>
    <sheet name="Data" sheetId="1" r:id="rId1"/>
  </sheets>
  <definedNames>
    <definedName name="_xlnm.Print_Area" localSheetId="0">Data!$A$1:$AA$25</definedName>
    <definedName name="_xlnm.Print_Titles" localSheetId="0">Data!$1:$8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7" i="1" l="1"/>
  <c r="R67" i="1"/>
  <c r="Q67" i="1"/>
  <c r="P67" i="1"/>
  <c r="O67" i="1"/>
  <c r="N67" i="1"/>
  <c r="L67" i="1"/>
  <c r="K67" i="1"/>
  <c r="J67" i="1"/>
  <c r="I67" i="1"/>
  <c r="H67" i="1"/>
  <c r="G67" i="1"/>
  <c r="F67" i="1"/>
  <c r="D67" i="1"/>
  <c r="C67" i="1"/>
  <c r="B67" i="1"/>
  <c r="S49" i="1"/>
  <c r="R49" i="1"/>
  <c r="Q49" i="1"/>
  <c r="P49" i="1"/>
  <c r="O49" i="1"/>
  <c r="L49" i="1"/>
  <c r="K49" i="1"/>
  <c r="J49" i="1"/>
  <c r="I49" i="1"/>
  <c r="G49" i="1"/>
  <c r="F49" i="1"/>
  <c r="D49" i="1"/>
  <c r="C49" i="1"/>
  <c r="B49" i="1"/>
</calcChain>
</file>

<file path=xl/sharedStrings.xml><?xml version="1.0" encoding="utf-8"?>
<sst xmlns="http://schemas.openxmlformats.org/spreadsheetml/2006/main" count="36" uniqueCount="36">
  <si>
    <t>Domaine: assurance pension (AP)</t>
  </si>
  <si>
    <t>Source(s):</t>
  </si>
  <si>
    <t>Information(s) supplémentaire(s): mois de décembre / avances comprises                                            
                                                      *</t>
  </si>
  <si>
    <t xml:space="preserve">                        âge exact au moment du début de pension</t>
  </si>
  <si>
    <t>Echelle mobile des salaires de décembre N</t>
  </si>
  <si>
    <t>Année</t>
  </si>
  <si>
    <t>Tous les départs</t>
  </si>
  <si>
    <t>par type de pension</t>
  </si>
  <si>
    <t>par résidence</t>
  </si>
  <si>
    <t>par carrière d'assurance</t>
  </si>
  <si>
    <t>par catégorie de départ en retraite (2)</t>
  </si>
  <si>
    <t xml:space="preserve">Nombre </t>
  </si>
  <si>
    <t>Hommes</t>
  </si>
  <si>
    <t>Femmes</t>
  </si>
  <si>
    <t>Pension de vieillesse anticipée</t>
  </si>
  <si>
    <t>Pension de vieillesse à 65 ans (et plus)</t>
  </si>
  <si>
    <t>Résident</t>
  </si>
  <si>
    <t>Non-résident</t>
  </si>
  <si>
    <t>non-migratoire</t>
  </si>
  <si>
    <t>migratoire</t>
  </si>
  <si>
    <t>Catégorie A « Départimmédiat»</t>
  </si>
  <si>
    <t>Catégorie B « Départ reporté »</t>
  </si>
  <si>
    <t>Catégorie C « Carrière courte »</t>
  </si>
  <si>
    <t>Catégorie D « Non-assurance »</t>
  </si>
  <si>
    <t>Catégorie E « Non-activité » </t>
  </si>
  <si>
    <r>
      <t xml:space="preserve">(1) </t>
    </r>
    <r>
      <rPr>
        <b/>
        <sz val="8"/>
        <rFont val="Arial"/>
        <family val="2"/>
      </rPr>
      <t xml:space="preserve">Départs en retraite </t>
    </r>
    <r>
      <rPr>
        <sz val="8"/>
        <rFont val="Arial"/>
        <family val="2"/>
      </rPr>
      <t>(définition IGSS) : Pension de vieillesse (anticipées et à 65+ ans) avec une date de début en N et en cours de paiement en décembre N</t>
    </r>
  </si>
  <si>
    <r>
      <t xml:space="preserve">(2) Les </t>
    </r>
    <r>
      <rPr>
        <b/>
        <sz val="8"/>
        <rFont val="Arial"/>
        <family val="2"/>
      </rPr>
      <t xml:space="preserve">catégories de départs en retraite </t>
    </r>
    <r>
      <rPr>
        <sz val="8"/>
        <rFont val="Arial"/>
        <family val="2"/>
      </rPr>
      <t>(définition IGSS)</t>
    </r>
  </si>
  <si>
    <t>Catégorie A « Départ en retraite immédiat après une carrière complète » : Pension de vieillesse anticipée débutant dans le 6 mois suivant accomplissement des condiditions d'âge et de stage d'assurances minimales et succédant une période d'activité professionnelle au Luxembourg</t>
  </si>
  <si>
    <t>Catégorie B « Départ en retraite reporté après une carrière complète » : Pension de vieillesse (anticipée ou à 65 ans) débutant au moins 6 mois après accomplissement des condiditions d'âge minimales et de stage et succédant une période d'activité professionnelle au Luxembourg</t>
  </si>
  <si>
    <t>Catégorie C « Départ en retraite à 65 ans après une carrière courte » : Pension de vieillesse à 65 ans (ou plus) après un stage d'assurance insuffisant pour un pension de vieillesse anticipée et succédant une période d'activité professionnelle au Luxembourg</t>
  </si>
  <si>
    <t>Catégorie D « Départ en retraite après période de non-assurance » : Pension de vieillesse (anticipée ou à 65 ans) succédant une période de non-assurance au Luxembourg</t>
  </si>
  <si>
    <t>Catégorie E « Départ en retraite après période de non-activité » : Pension de vieillesse (anticipée ou à 65 ans) succédant une période de chômage, d'indemnité (professionnelle) d'attente, de préretraite.</t>
  </si>
  <si>
    <t>Variation annuelle en % (valeur nominale)</t>
  </si>
  <si>
    <t>Variation annuelle en % (valeur n.i. 100)</t>
  </si>
  <si>
    <t>Année(s) de référence: 2010-2025</t>
  </si>
  <si>
    <t>Evolution du montant de pension moyen au départ en retraite (1) - Pensions non-migratoires (2010-2025)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</si>
</sst>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3" fillId="2" borderId="0" xfId="2" applyFont="1" applyFill="1" applyAlignment="1">
      <alignment horizontal="left" vertical="center"/>
    </xf>
    <xf numFmtId="0" fontId="2" fillId="0" borderId="0" xfId="2"/>
    <xf numFmtId="0" fontId="2" fillId="2" borderId="0" xfId="2" applyFill="1" applyAlignment="1">
      <alignment vertical="center"/>
    </xf>
    <xf numFmtId="0" fontId="4" fillId="2" borderId="0" xfId="2" applyFont="1" applyFill="1"/>
    <xf numFmtId="0" fontId="5" fillId="2" borderId="0" xfId="2" applyFont="1" applyFill="1" applyAlignment="1">
      <alignment vertical="center"/>
    </xf>
    <xf numFmtId="0" fontId="4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4" fillId="2" borderId="0" xfId="2" applyFont="1" applyFill="1" applyAlignment="1">
      <alignment vertical="top"/>
    </xf>
    <xf numFmtId="0" fontId="2" fillId="0" borderId="0" xfId="2" applyAlignment="1">
      <alignment wrapText="1"/>
    </xf>
    <xf numFmtId="0" fontId="4" fillId="2" borderId="0" xfId="2" applyFont="1" applyFill="1" applyAlignment="1">
      <alignment horizontal="left" vertical="top"/>
    </xf>
    <xf numFmtId="0" fontId="7" fillId="3" borderId="1" xfId="2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center" vertical="center" wrapText="1"/>
    </xf>
    <xf numFmtId="0" fontId="2" fillId="0" borderId="0" xfId="2" applyAlignment="1">
      <alignment horizontal="center"/>
    </xf>
    <xf numFmtId="0" fontId="4" fillId="0" borderId="4" xfId="2" applyFont="1" applyBorder="1" applyAlignment="1">
      <alignment horizontal="center"/>
    </xf>
    <xf numFmtId="164" fontId="4" fillId="0" borderId="6" xfId="2" applyNumberFormat="1" applyFont="1" applyBorder="1"/>
    <xf numFmtId="4" fontId="8" fillId="0" borderId="6" xfId="0" applyNumberFormat="1" applyFont="1" applyBorder="1"/>
    <xf numFmtId="0" fontId="4" fillId="0" borderId="6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164" fontId="5" fillId="2" borderId="6" xfId="2" applyNumberFormat="1" applyFont="1" applyFill="1" applyBorder="1" applyAlignment="1">
      <alignment horizontal="right" wrapText="1"/>
    </xf>
    <xf numFmtId="0" fontId="4" fillId="0" borderId="0" xfId="2" applyFont="1"/>
    <xf numFmtId="9" fontId="4" fillId="0" borderId="6" xfId="1" applyFont="1" applyBorder="1"/>
    <xf numFmtId="9" fontId="2" fillId="0" borderId="0" xfId="1" applyFont="1"/>
    <xf numFmtId="165" fontId="4" fillId="0" borderId="6" xfId="1" applyNumberFormat="1" applyFont="1" applyBorder="1"/>
    <xf numFmtId="0" fontId="10" fillId="2" borderId="0" xfId="2" applyFont="1" applyFill="1"/>
    <xf numFmtId="0" fontId="9" fillId="2" borderId="0" xfId="2" applyFont="1" applyFill="1" applyAlignment="1">
      <alignment vertical="top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72B049FA-CBAF-4207-B982-45F3D3E18E5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85DD5-C9D2-43A8-8044-8D7D8D203341}">
  <sheetPr>
    <tabColor theme="9" tint="0.79998168889431442"/>
    <pageSetUpPr autoPageBreaks="0"/>
  </sheetPr>
  <dimension ref="A1:AE88"/>
  <sheetViews>
    <sheetView showGridLines="0" tabSelected="1" zoomScaleNormal="100" workbookViewId="0">
      <pane xSplit="1" ySplit="8" topLeftCell="B9" activePane="bottomRight" state="frozen"/>
      <selection pane="topRight" activeCell="B1" sqref="B1"/>
      <selection pane="bottomLeft" activeCell="A10" sqref="A10"/>
      <selection pane="bottomRight" activeCell="G28" sqref="G28"/>
    </sheetView>
  </sheetViews>
  <sheetFormatPr defaultColWidth="11.42578125" defaultRowHeight="12.75" x14ac:dyDescent="0.2"/>
  <cols>
    <col min="1" max="1" width="8.7109375" style="25" customWidth="1"/>
    <col min="2" max="4" width="10.7109375" style="25" customWidth="1"/>
    <col min="5" max="5" width="1.7109375" style="2" customWidth="1"/>
    <col min="6" max="7" width="10.7109375" style="25" customWidth="1"/>
    <col min="8" max="8" width="1.5703125" style="2" customWidth="1"/>
    <col min="9" max="10" width="10.7109375" style="25" customWidth="1"/>
    <col min="11" max="11" width="1.5703125" style="2" customWidth="1"/>
    <col min="12" max="13" width="10.7109375" style="25" customWidth="1"/>
    <col min="14" max="14" width="1.5703125" style="2" customWidth="1"/>
    <col min="15" max="19" width="10.7109375" style="25" customWidth="1"/>
    <col min="20" max="27" width="8.7109375" style="2" customWidth="1"/>
    <col min="28" max="29" width="11.42578125" style="2"/>
    <col min="30" max="30" width="10.7109375" style="2" customWidth="1"/>
    <col min="31" max="31" width="10.85546875" style="2" customWidth="1"/>
    <col min="32" max="16384" width="11.42578125" style="25"/>
  </cols>
  <sheetData>
    <row r="1" spans="1:31" s="3" customFormat="1" ht="12.95" customHeight="1" x14ac:dyDescent="0.2">
      <c r="A1" s="1" t="s">
        <v>35</v>
      </c>
      <c r="B1" s="1"/>
      <c r="C1" s="1"/>
      <c r="D1" s="1"/>
      <c r="E1" s="2"/>
      <c r="F1" s="1"/>
      <c r="G1" s="1"/>
      <c r="H1" s="2"/>
      <c r="I1" s="1"/>
      <c r="J1" s="1"/>
      <c r="K1" s="2"/>
      <c r="L1" s="1"/>
      <c r="M1" s="1"/>
      <c r="N1" s="2"/>
      <c r="O1" s="1"/>
      <c r="P1" s="1"/>
      <c r="Q1" s="1"/>
      <c r="R1" s="1"/>
      <c r="S1" s="1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s="5" customFormat="1" ht="11.1" customHeight="1" x14ac:dyDescent="0.2">
      <c r="A2" s="4" t="s">
        <v>0</v>
      </c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4"/>
      <c r="R2" s="4"/>
      <c r="S2" s="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5" customFormat="1" ht="11.1" customHeight="1" x14ac:dyDescent="0.2">
      <c r="A3" s="6" t="s">
        <v>1</v>
      </c>
      <c r="B3" s="7"/>
      <c r="C3" s="7"/>
      <c r="D3" s="7"/>
      <c r="E3" s="2"/>
      <c r="F3" s="7"/>
      <c r="G3" s="7"/>
      <c r="H3" s="2"/>
      <c r="I3" s="7"/>
      <c r="J3" s="7"/>
      <c r="K3" s="2"/>
      <c r="L3" s="7"/>
      <c r="M3" s="7"/>
      <c r="N3" s="2"/>
      <c r="O3" s="7"/>
      <c r="P3" s="7"/>
      <c r="Q3" s="7"/>
      <c r="R3" s="7"/>
      <c r="S3" s="7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s="5" customFormat="1" ht="11.1" customHeight="1" x14ac:dyDescent="0.2">
      <c r="A4" s="6" t="s">
        <v>34</v>
      </c>
      <c r="B4" s="6"/>
      <c r="C4" s="6"/>
      <c r="D4" s="6"/>
      <c r="E4" s="2"/>
      <c r="F4" s="6"/>
      <c r="G4" s="6"/>
      <c r="H4" s="2"/>
      <c r="I4" s="6"/>
      <c r="J4" s="6"/>
      <c r="K4" s="2"/>
      <c r="L4" s="6"/>
      <c r="M4" s="6"/>
      <c r="N4" s="2"/>
      <c r="O4" s="6"/>
      <c r="P4" s="6"/>
      <c r="Q4" s="6"/>
      <c r="R4" s="6"/>
      <c r="S4" s="6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s="5" customFormat="1" ht="12.75" customHeight="1" x14ac:dyDescent="0.2">
      <c r="A5" s="8" t="s">
        <v>2</v>
      </c>
      <c r="B5" s="9"/>
      <c r="C5" s="9"/>
      <c r="D5" s="9"/>
      <c r="E5" s="2"/>
      <c r="F5" s="9"/>
      <c r="G5" s="9"/>
      <c r="H5" s="2"/>
      <c r="I5" s="9"/>
      <c r="J5" s="9"/>
      <c r="K5" s="2"/>
      <c r="L5" s="9"/>
      <c r="M5" s="9"/>
      <c r="N5" s="2"/>
      <c r="O5" s="9"/>
      <c r="P5" s="9"/>
      <c r="Q5" s="9"/>
      <c r="R5" s="9"/>
      <c r="S5" s="9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s="5" customFormat="1" ht="11.1" customHeight="1" x14ac:dyDescent="0.2">
      <c r="A6" s="10" t="s">
        <v>3</v>
      </c>
      <c r="B6" s="10"/>
      <c r="C6" s="10"/>
      <c r="D6" s="10"/>
      <c r="E6" s="2"/>
      <c r="F6" s="10"/>
      <c r="G6" s="10"/>
      <c r="H6" s="2"/>
      <c r="I6" s="10"/>
      <c r="J6" s="10"/>
      <c r="K6" s="2"/>
      <c r="L6" s="10"/>
      <c r="M6" s="10"/>
      <c r="N6" s="2"/>
      <c r="O6" s="10"/>
      <c r="P6" s="10"/>
      <c r="Q6" s="10"/>
      <c r="R6" s="10"/>
      <c r="S6" s="10"/>
      <c r="T6" s="2"/>
      <c r="U6" s="27" t="s">
        <v>4</v>
      </c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s="5" customFormat="1" ht="23.25" customHeight="1" x14ac:dyDescent="0.2">
      <c r="A7" s="30" t="s">
        <v>5</v>
      </c>
      <c r="B7" s="32" t="s">
        <v>6</v>
      </c>
      <c r="C7" s="33"/>
      <c r="D7" s="34"/>
      <c r="E7" s="2"/>
      <c r="F7" s="32" t="s">
        <v>7</v>
      </c>
      <c r="G7" s="34"/>
      <c r="H7" s="2"/>
      <c r="I7" s="32" t="s">
        <v>8</v>
      </c>
      <c r="J7" s="34"/>
      <c r="K7" s="2"/>
      <c r="L7" s="32" t="s">
        <v>9</v>
      </c>
      <c r="M7" s="34"/>
      <c r="N7" s="2"/>
      <c r="O7" s="32" t="s">
        <v>10</v>
      </c>
      <c r="P7" s="33"/>
      <c r="Q7" s="33"/>
      <c r="R7" s="33"/>
      <c r="S7" s="34"/>
      <c r="T7" s="2"/>
      <c r="U7" s="28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s="2" customFormat="1" ht="55.5" customHeight="1" x14ac:dyDescent="0.2">
      <c r="A8" s="31"/>
      <c r="B8" s="11" t="s">
        <v>11</v>
      </c>
      <c r="C8" s="12" t="s">
        <v>12</v>
      </c>
      <c r="D8" s="12" t="s">
        <v>13</v>
      </c>
      <c r="E8" s="13"/>
      <c r="F8" s="12" t="s">
        <v>14</v>
      </c>
      <c r="G8" s="12" t="s">
        <v>15</v>
      </c>
      <c r="H8" s="13"/>
      <c r="I8" s="12" t="s">
        <v>16</v>
      </c>
      <c r="J8" s="12" t="s">
        <v>17</v>
      </c>
      <c r="K8" s="13"/>
      <c r="L8" s="12" t="s">
        <v>18</v>
      </c>
      <c r="M8" s="12" t="s">
        <v>19</v>
      </c>
      <c r="N8" s="13"/>
      <c r="O8" s="12" t="s">
        <v>20</v>
      </c>
      <c r="P8" s="12" t="s">
        <v>21</v>
      </c>
      <c r="Q8" s="12" t="s">
        <v>22</v>
      </c>
      <c r="R8" s="12" t="s">
        <v>23</v>
      </c>
      <c r="S8" s="12" t="s">
        <v>24</v>
      </c>
      <c r="U8" s="29"/>
    </row>
    <row r="9" spans="1:31" s="2" customFormat="1" x14ac:dyDescent="0.2">
      <c r="A9" s="14">
        <v>2010</v>
      </c>
      <c r="B9" s="15">
        <v>3021.1353340517085</v>
      </c>
      <c r="C9" s="15">
        <v>3573.8177720207232</v>
      </c>
      <c r="D9" s="15">
        <v>2104.2209169054445</v>
      </c>
      <c r="F9" s="15">
        <v>3271.2546797717137</v>
      </c>
      <c r="G9" s="15">
        <v>1607.3783154121872</v>
      </c>
      <c r="I9" s="15">
        <v>3152.8063483146047</v>
      </c>
      <c r="J9" s="15">
        <v>3007.1678486293204</v>
      </c>
      <c r="L9" s="15">
        <v>3021.1353340517194</v>
      </c>
      <c r="M9" s="15"/>
      <c r="O9" s="15">
        <v>3092.5219763694963</v>
      </c>
      <c r="P9" s="15">
        <v>3598.2317006802723</v>
      </c>
      <c r="Q9" s="15">
        <v>1486.6810810810807</v>
      </c>
      <c r="R9" s="15">
        <v>1420.4268224299069</v>
      </c>
      <c r="S9" s="15">
        <v>3662.458775510207</v>
      </c>
      <c r="U9" s="16">
        <v>719.84</v>
      </c>
    </row>
    <row r="10" spans="1:31" s="2" customFormat="1" x14ac:dyDescent="0.2">
      <c r="A10" s="17">
        <v>2011</v>
      </c>
      <c r="B10" s="15">
        <v>3166.6796987366292</v>
      </c>
      <c r="C10" s="15">
        <v>3752.8082681564219</v>
      </c>
      <c r="D10" s="15">
        <v>2254.357838509321</v>
      </c>
      <c r="F10" s="15">
        <v>3391.9063509587431</v>
      </c>
      <c r="G10" s="15">
        <v>2016.4866172106829</v>
      </c>
      <c r="I10" s="15">
        <v>3407.5295499999988</v>
      </c>
      <c r="J10" s="15">
        <v>3140.7539881593107</v>
      </c>
      <c r="L10" s="15">
        <v>3166.6796987366361</v>
      </c>
      <c r="M10" s="15"/>
      <c r="O10" s="15">
        <v>3208.5663983903501</v>
      </c>
      <c r="P10" s="15">
        <v>3964.7492349726813</v>
      </c>
      <c r="Q10" s="15">
        <v>1870.5867741935481</v>
      </c>
      <c r="R10" s="15">
        <v>1337.0538197424896</v>
      </c>
      <c r="S10" s="15">
        <v>3739.5577688172075</v>
      </c>
      <c r="U10" s="16">
        <v>737.83</v>
      </c>
    </row>
    <row r="11" spans="1:31" s="2" customFormat="1" x14ac:dyDescent="0.2">
      <c r="A11" s="17">
        <v>2012</v>
      </c>
      <c r="B11" s="15">
        <v>3164.4467780872778</v>
      </c>
      <c r="C11" s="15">
        <v>3825.7750521250914</v>
      </c>
      <c r="D11" s="15">
        <v>2255.2115435501692</v>
      </c>
      <c r="F11" s="15">
        <v>3431.9586440677904</v>
      </c>
      <c r="G11" s="15">
        <v>1931.3842708333357</v>
      </c>
      <c r="I11" s="15">
        <v>3348.7353478260861</v>
      </c>
      <c r="J11" s="15">
        <v>3142.4164397089339</v>
      </c>
      <c r="L11" s="15">
        <v>3164.4467780872783</v>
      </c>
      <c r="M11" s="15"/>
      <c r="O11" s="15">
        <v>3222.1838910133897</v>
      </c>
      <c r="P11" s="15">
        <v>3947.5686797752787</v>
      </c>
      <c r="Q11" s="15">
        <v>1773.5381176470587</v>
      </c>
      <c r="R11" s="15">
        <v>1300.727245283018</v>
      </c>
      <c r="S11" s="15">
        <v>3843.3733830845772</v>
      </c>
      <c r="U11" s="16">
        <v>756.27</v>
      </c>
    </row>
    <row r="12" spans="1:31" s="2" customFormat="1" x14ac:dyDescent="0.2">
      <c r="A12" s="18">
        <v>2013</v>
      </c>
      <c r="B12" s="15">
        <v>3229.3124275362161</v>
      </c>
      <c r="C12" s="15">
        <v>3908.1744830307794</v>
      </c>
      <c r="D12" s="15">
        <v>2315.2654303932009</v>
      </c>
      <c r="F12" s="15">
        <v>3559.7719092418347</v>
      </c>
      <c r="G12" s="15">
        <v>1740.1845386533662</v>
      </c>
      <c r="I12" s="15">
        <v>3421.619824561405</v>
      </c>
      <c r="J12" s="15">
        <v>3207.1679393939344</v>
      </c>
      <c r="L12" s="15">
        <v>3229.3124275362279</v>
      </c>
      <c r="M12" s="15"/>
      <c r="O12" s="15">
        <v>3216.8450748898726</v>
      </c>
      <c r="P12" s="15">
        <v>4084.4714673913027</v>
      </c>
      <c r="Q12" s="15">
        <v>1962.2014285714288</v>
      </c>
      <c r="R12" s="15">
        <v>1332.1614498141253</v>
      </c>
      <c r="S12" s="15">
        <v>3798.938602409638</v>
      </c>
      <c r="U12" s="16">
        <v>775.17</v>
      </c>
    </row>
    <row r="13" spans="1:31" s="2" customFormat="1" x14ac:dyDescent="0.2">
      <c r="A13" s="17">
        <v>2014</v>
      </c>
      <c r="B13" s="15">
        <v>3229.2648973350974</v>
      </c>
      <c r="C13" s="15">
        <v>3845.2838754863842</v>
      </c>
      <c r="D13" s="15">
        <v>2440.8342330677342</v>
      </c>
      <c r="F13" s="15">
        <v>3517.9965034592965</v>
      </c>
      <c r="G13" s="15">
        <v>1906.0290731707344</v>
      </c>
      <c r="I13" s="15">
        <v>3297.9914953271041</v>
      </c>
      <c r="J13" s="15">
        <v>3222.1769493976017</v>
      </c>
      <c r="L13" s="15">
        <v>3229.2648973350906</v>
      </c>
      <c r="M13" s="15"/>
      <c r="O13" s="15">
        <v>3258.9626815642414</v>
      </c>
      <c r="P13" s="15">
        <v>4068.9392500000026</v>
      </c>
      <c r="Q13" s="15">
        <v>1655.5686363636357</v>
      </c>
      <c r="R13" s="15">
        <v>1445.0061742424236</v>
      </c>
      <c r="S13" s="15">
        <v>3855.9899092970509</v>
      </c>
      <c r="U13" s="16">
        <v>775.17</v>
      </c>
    </row>
    <row r="14" spans="1:31" s="2" customFormat="1" x14ac:dyDescent="0.2">
      <c r="A14" s="19">
        <v>2015</v>
      </c>
      <c r="B14" s="15">
        <v>3270.5585423875405</v>
      </c>
      <c r="C14" s="15">
        <v>3932.3235808197956</v>
      </c>
      <c r="D14" s="15">
        <v>2430.8507948969536</v>
      </c>
      <c r="F14" s="15">
        <v>3573.861536842101</v>
      </c>
      <c r="G14" s="15">
        <v>1871.8311407766992</v>
      </c>
      <c r="I14" s="15">
        <v>3351.7758461538469</v>
      </c>
      <c r="J14" s="15">
        <v>3263.077496457247</v>
      </c>
      <c r="L14" s="15">
        <v>3270.5585423875386</v>
      </c>
      <c r="M14" s="15"/>
      <c r="O14" s="15">
        <v>3353.8498846495054</v>
      </c>
      <c r="P14" s="15">
        <v>4110.9154794520509</v>
      </c>
      <c r="Q14" s="15">
        <v>1712.4864800000003</v>
      </c>
      <c r="R14" s="15">
        <v>1366.3205306122459</v>
      </c>
      <c r="S14" s="15">
        <v>3799.342732095487</v>
      </c>
      <c r="U14" s="16">
        <v>775.17</v>
      </c>
    </row>
    <row r="15" spans="1:31" s="2" customFormat="1" x14ac:dyDescent="0.2">
      <c r="A15" s="19">
        <v>2016</v>
      </c>
      <c r="B15" s="15">
        <v>3153.762219882065</v>
      </c>
      <c r="C15" s="15">
        <v>3786.7676688102883</v>
      </c>
      <c r="D15" s="15">
        <v>2456.8960442477828</v>
      </c>
      <c r="F15" s="15">
        <v>3400.1708722421763</v>
      </c>
      <c r="G15" s="15">
        <v>2023.7611294117658</v>
      </c>
      <c r="I15" s="15">
        <v>3223.5683417085406</v>
      </c>
      <c r="J15" s="15">
        <v>3147.3753609195401</v>
      </c>
      <c r="L15" s="15">
        <v>3153.7622198820563</v>
      </c>
      <c r="M15" s="15"/>
      <c r="O15" s="15">
        <v>3225.7493574958748</v>
      </c>
      <c r="P15" s="15">
        <v>3873.0541723356</v>
      </c>
      <c r="Q15" s="15">
        <v>1459.7869512195127</v>
      </c>
      <c r="R15" s="15">
        <v>1469.3666666666675</v>
      </c>
      <c r="S15" s="15">
        <v>3651.166135135139</v>
      </c>
      <c r="U15" s="16">
        <v>775.17</v>
      </c>
    </row>
    <row r="16" spans="1:31" s="2" customFormat="1" x14ac:dyDescent="0.2">
      <c r="A16" s="19">
        <v>2017</v>
      </c>
      <c r="B16" s="15">
        <v>3247.9189288774569</v>
      </c>
      <c r="C16" s="15">
        <v>3985.4428704487636</v>
      </c>
      <c r="D16" s="15">
        <v>2492.4846053772712</v>
      </c>
      <c r="F16" s="15">
        <v>3543.3197130712028</v>
      </c>
      <c r="G16" s="15">
        <v>2017.953716814161</v>
      </c>
      <c r="I16" s="15">
        <v>3186.0763157894767</v>
      </c>
      <c r="J16" s="15">
        <v>3252.8080120203408</v>
      </c>
      <c r="L16" s="15">
        <v>3247.9189288774619</v>
      </c>
      <c r="M16" s="15"/>
      <c r="O16" s="15">
        <v>3254.31697674418</v>
      </c>
      <c r="P16" s="15">
        <v>4047.1433333333348</v>
      </c>
      <c r="Q16" s="15">
        <v>1537.1819999999996</v>
      </c>
      <c r="R16" s="15">
        <v>1471.0278181818185</v>
      </c>
      <c r="S16" s="15">
        <v>3870.7566467065863</v>
      </c>
      <c r="U16" s="16">
        <v>794.54</v>
      </c>
    </row>
    <row r="17" spans="1:21" s="2" customFormat="1" x14ac:dyDescent="0.2">
      <c r="A17" s="19">
        <v>2018</v>
      </c>
      <c r="B17" s="15">
        <v>3303.7442502818494</v>
      </c>
      <c r="C17" s="15">
        <v>4039.3525000000036</v>
      </c>
      <c r="D17" s="15">
        <v>2562.0290641509487</v>
      </c>
      <c r="F17" s="15">
        <v>3632.888352996707</v>
      </c>
      <c r="G17" s="15">
        <v>2016.9244095940917</v>
      </c>
      <c r="I17" s="15">
        <v>3295.0340721649491</v>
      </c>
      <c r="J17" s="15">
        <v>3304.4292014592684</v>
      </c>
      <c r="L17" s="15">
        <v>3303.7442502818535</v>
      </c>
      <c r="M17" s="15"/>
      <c r="O17" s="15">
        <v>3483.5907185185292</v>
      </c>
      <c r="P17" s="15">
        <v>4193.6325688073357</v>
      </c>
      <c r="Q17" s="15">
        <v>1763.1755629139066</v>
      </c>
      <c r="R17" s="15">
        <v>1492.1609971509979</v>
      </c>
      <c r="S17" s="15">
        <v>3941.0299195710427</v>
      </c>
      <c r="U17" s="16">
        <v>814.4</v>
      </c>
    </row>
    <row r="18" spans="1:21" s="2" customFormat="1" x14ac:dyDescent="0.2">
      <c r="A18" s="19">
        <v>2019</v>
      </c>
      <c r="B18" s="15">
        <v>3347.8192704174235</v>
      </c>
      <c r="C18" s="15">
        <v>4164.2388970588236</v>
      </c>
      <c r="D18" s="15">
        <v>2551.8832903225775</v>
      </c>
      <c r="F18" s="15">
        <v>3696.3595366972413</v>
      </c>
      <c r="G18" s="15">
        <v>2026.3970434782593</v>
      </c>
      <c r="I18" s="15">
        <v>3046.8609999999981</v>
      </c>
      <c r="J18" s="15">
        <v>3375.2332910891018</v>
      </c>
      <c r="L18" s="15">
        <v>3347.8192704174216</v>
      </c>
      <c r="M18" s="15"/>
      <c r="O18" s="15">
        <v>3533.96914678235</v>
      </c>
      <c r="P18" s="15">
        <v>4249.2970158102762</v>
      </c>
      <c r="Q18" s="15">
        <v>1817.688618421053</v>
      </c>
      <c r="R18" s="15">
        <v>1461.2538814016193</v>
      </c>
      <c r="S18" s="15">
        <v>3986.0192711370287</v>
      </c>
      <c r="U18" s="16">
        <v>814.4</v>
      </c>
    </row>
    <row r="19" spans="1:21" s="2" customFormat="1" x14ac:dyDescent="0.2">
      <c r="A19" s="19">
        <v>2020</v>
      </c>
      <c r="B19" s="15">
        <v>3507.5736903914308</v>
      </c>
      <c r="C19" s="15">
        <v>4213.7292329545271</v>
      </c>
      <c r="D19" s="15">
        <v>2798.3960841654816</v>
      </c>
      <c r="F19" s="15">
        <v>3815.8571485587481</v>
      </c>
      <c r="G19" s="15">
        <v>2254.9985585585596</v>
      </c>
      <c r="I19" s="15">
        <v>3371.6069456066966</v>
      </c>
      <c r="J19" s="15">
        <v>3520.213150525075</v>
      </c>
      <c r="L19" s="15">
        <v>3507.5736903914481</v>
      </c>
      <c r="M19" s="15"/>
      <c r="O19" s="15">
        <v>3595.0685853341879</v>
      </c>
      <c r="P19" s="15">
        <v>4462.5837335834913</v>
      </c>
      <c r="Q19" s="15">
        <v>1824.1724615384621</v>
      </c>
      <c r="R19" s="15">
        <v>1494.6039932885906</v>
      </c>
      <c r="S19" s="15">
        <v>4075.29168831169</v>
      </c>
      <c r="U19" s="16">
        <v>834.76</v>
      </c>
    </row>
    <row r="20" spans="1:21" s="2" customFormat="1" x14ac:dyDescent="0.2">
      <c r="A20" s="19">
        <v>2021</v>
      </c>
      <c r="B20" s="15">
        <v>3581.4478785688443</v>
      </c>
      <c r="C20" s="15">
        <v>4357.1877551020416</v>
      </c>
      <c r="D20" s="15">
        <v>2870.7111357340759</v>
      </c>
      <c r="F20" s="15">
        <v>3901.3590431686807</v>
      </c>
      <c r="G20" s="15">
        <v>2199.0625192307707</v>
      </c>
      <c r="I20" s="15">
        <v>3506.5957587548623</v>
      </c>
      <c r="J20" s="15">
        <v>3589.1120199203297</v>
      </c>
      <c r="L20" s="15">
        <v>3581.4478785688484</v>
      </c>
      <c r="M20" s="15"/>
      <c r="O20" s="15">
        <v>3536.2242904290551</v>
      </c>
      <c r="P20" s="15">
        <v>4480.7058969804611</v>
      </c>
      <c r="Q20" s="15">
        <v>1804.1746874999994</v>
      </c>
      <c r="R20" s="15">
        <v>1538.0435191637634</v>
      </c>
      <c r="S20" s="15">
        <v>4137.0188648648664</v>
      </c>
      <c r="U20" s="16">
        <v>855.62</v>
      </c>
    </row>
    <row r="21" spans="1:21" s="2" customFormat="1" x14ac:dyDescent="0.2">
      <c r="A21" s="19">
        <v>2022</v>
      </c>
      <c r="B21" s="20">
        <v>3764.2242973740244</v>
      </c>
      <c r="C21" s="20">
        <v>4596.2867780252436</v>
      </c>
      <c r="D21" s="20">
        <v>3002.3016859279373</v>
      </c>
      <c r="F21" s="20">
        <v>4101.186889380534</v>
      </c>
      <c r="G21" s="20">
        <v>2399.46541218638</v>
      </c>
      <c r="I21" s="20">
        <v>3560.6573046874987</v>
      </c>
      <c r="J21" s="20">
        <v>3784.5651053864181</v>
      </c>
      <c r="L21" s="20">
        <v>3764.2242973740235</v>
      </c>
      <c r="M21" s="20"/>
      <c r="O21" s="20">
        <v>3841.7211158493292</v>
      </c>
      <c r="P21" s="20">
        <v>4764.0516925733973</v>
      </c>
      <c r="Q21" s="20">
        <v>1913.0319254658382</v>
      </c>
      <c r="R21" s="20">
        <v>1794.7701898734181</v>
      </c>
      <c r="S21" s="20">
        <v>4419.0169295774613</v>
      </c>
      <c r="U21" s="16">
        <v>877.01</v>
      </c>
    </row>
    <row r="22" spans="1:21" s="2" customFormat="1" x14ac:dyDescent="0.2">
      <c r="A22" s="19">
        <v>2023</v>
      </c>
      <c r="B22" s="20">
        <v>4149.5734350086832</v>
      </c>
      <c r="C22" s="20">
        <v>4989.5133138258952</v>
      </c>
      <c r="D22" s="20">
        <v>3393.1848880105372</v>
      </c>
      <c r="F22" s="20">
        <v>4552.8434916446868</v>
      </c>
      <c r="G22" s="20">
        <v>2648.6960065466474</v>
      </c>
      <c r="I22" s="20">
        <v>4049.4805964912257</v>
      </c>
      <c r="J22" s="20">
        <v>4160.5451500000099</v>
      </c>
      <c r="L22" s="20">
        <v>4149.5734350086714</v>
      </c>
      <c r="M22" s="20"/>
      <c r="O22" s="20">
        <v>4312.4865353805062</v>
      </c>
      <c r="P22" s="20">
        <v>5315.3007745266787</v>
      </c>
      <c r="Q22" s="20">
        <v>2210.2393010752694</v>
      </c>
      <c r="R22" s="20">
        <v>1925.3836119402993</v>
      </c>
      <c r="S22" s="20">
        <v>4796.900912280702</v>
      </c>
      <c r="U22" s="16">
        <v>944.43</v>
      </c>
    </row>
    <row r="23" spans="1:21" s="2" customFormat="1" x14ac:dyDescent="0.2">
      <c r="A23" s="19">
        <v>2024</v>
      </c>
      <c r="B23" s="20">
        <v>4166.9512374916703</v>
      </c>
      <c r="C23" s="20">
        <v>4993.814139372822</v>
      </c>
      <c r="D23" s="20">
        <v>3407.8032757517644</v>
      </c>
      <c r="F23" s="20">
        <v>4637.7782673478068</v>
      </c>
      <c r="G23" s="20">
        <v>2462.8330662557778</v>
      </c>
      <c r="I23" s="20">
        <v>4075.0936908517333</v>
      </c>
      <c r="J23" s="20">
        <v>4177.8124244684786</v>
      </c>
      <c r="L23" s="20">
        <v>4166.9512374916631</v>
      </c>
      <c r="M23" s="20"/>
      <c r="O23" s="20">
        <v>4286.2134594953586</v>
      </c>
      <c r="P23" s="20">
        <v>5180.331725293132</v>
      </c>
      <c r="Q23" s="20">
        <v>2263.2711627906979</v>
      </c>
      <c r="R23" s="20">
        <v>1821.7177575757596</v>
      </c>
      <c r="S23" s="20">
        <v>4972.963867684477</v>
      </c>
      <c r="U23" s="16">
        <v>944.43</v>
      </c>
    </row>
    <row r="24" spans="1:21" s="2" customFormat="1" x14ac:dyDescent="0.2">
      <c r="A24" s="19">
        <v>2025</v>
      </c>
      <c r="B24" s="20">
        <v>4400.7418196103208</v>
      </c>
      <c r="C24" s="20">
        <v>5266.9261684782632</v>
      </c>
      <c r="D24" s="20">
        <v>3655.1141228070146</v>
      </c>
      <c r="F24" s="20">
        <v>4867.1708771929816</v>
      </c>
      <c r="G24" s="20">
        <v>2836.8326265389874</v>
      </c>
      <c r="I24" s="20">
        <v>4398.9742037302731</v>
      </c>
      <c r="J24" s="20">
        <v>4413.2497208121804</v>
      </c>
      <c r="L24" s="20">
        <v>4400.7418196103208</v>
      </c>
      <c r="M24" s="20"/>
      <c r="O24" s="20">
        <v>4639.2210259740123</v>
      </c>
      <c r="P24" s="20">
        <v>5487.3528813559296</v>
      </c>
      <c r="Q24" s="20">
        <v>2344.6811392405052</v>
      </c>
      <c r="R24" s="20">
        <v>2122.9620833333347</v>
      </c>
      <c r="S24" s="20">
        <v>4907.2951632047443</v>
      </c>
      <c r="U24" s="16">
        <v>968.04</v>
      </c>
    </row>
    <row r="25" spans="1:21" s="2" customFormat="1" x14ac:dyDescent="0.2">
      <c r="A25" s="21" t="s">
        <v>25</v>
      </c>
    </row>
    <row r="26" spans="1:21" s="2" customFormat="1" x14ac:dyDescent="0.2">
      <c r="A26" s="21" t="s">
        <v>26</v>
      </c>
    </row>
    <row r="27" spans="1:21" s="2" customFormat="1" x14ac:dyDescent="0.2">
      <c r="A27" s="8" t="s">
        <v>27</v>
      </c>
    </row>
    <row r="28" spans="1:21" s="2" customFormat="1" x14ac:dyDescent="0.2">
      <c r="A28" s="8" t="s">
        <v>28</v>
      </c>
    </row>
    <row r="29" spans="1:21" s="2" customFormat="1" x14ac:dyDescent="0.2">
      <c r="A29" s="8" t="s">
        <v>29</v>
      </c>
    </row>
    <row r="30" spans="1:21" s="2" customFormat="1" x14ac:dyDescent="0.2">
      <c r="A30" s="8" t="s">
        <v>30</v>
      </c>
    </row>
    <row r="31" spans="1:21" s="2" customFormat="1" x14ac:dyDescent="0.2">
      <c r="A31" s="8" t="s">
        <v>31</v>
      </c>
    </row>
    <row r="32" spans="1:21" s="2" customFormat="1" x14ac:dyDescent="0.2">
      <c r="A32" s="8"/>
    </row>
    <row r="33" spans="1:19" s="2" customFormat="1" x14ac:dyDescent="0.2">
      <c r="A33" s="26" t="s">
        <v>32</v>
      </c>
    </row>
    <row r="34" spans="1:19" s="2" customFormat="1" x14ac:dyDescent="0.2">
      <c r="A34" s="14">
        <v>2010</v>
      </c>
      <c r="B34" s="22"/>
      <c r="C34" s="22"/>
      <c r="D34" s="22"/>
      <c r="E34" s="23"/>
      <c r="F34" s="22"/>
      <c r="G34" s="22"/>
      <c r="H34" s="23"/>
      <c r="I34" s="22"/>
      <c r="J34" s="22"/>
      <c r="K34" s="23"/>
      <c r="L34" s="22"/>
      <c r="M34" s="22"/>
      <c r="N34" s="23"/>
      <c r="O34" s="22"/>
      <c r="P34" s="22"/>
      <c r="Q34" s="22"/>
      <c r="R34" s="22"/>
      <c r="S34" s="22"/>
    </row>
    <row r="35" spans="1:19" s="2" customFormat="1" x14ac:dyDescent="0.2">
      <c r="A35" s="17">
        <v>2011</v>
      </c>
      <c r="B35" s="24">
        <v>4.8175387260698477E-2</v>
      </c>
      <c r="C35" s="24">
        <v>5.0083834026739771E-2</v>
      </c>
      <c r="D35" s="24">
        <v>7.135036079038426E-2</v>
      </c>
      <c r="E35" s="23"/>
      <c r="F35" s="24">
        <v>3.6882383977345778E-2</v>
      </c>
      <c r="G35" s="24">
        <v>0.25451898776772164</v>
      </c>
      <c r="H35" s="23"/>
      <c r="I35" s="24">
        <v>8.0792530065020074E-2</v>
      </c>
      <c r="J35" s="24">
        <v>4.4422575078700621E-2</v>
      </c>
      <c r="K35" s="23"/>
      <c r="L35" s="24">
        <v>4.8175387260696922E-2</v>
      </c>
      <c r="M35" s="24"/>
      <c r="N35" s="23"/>
      <c r="O35" s="24">
        <v>3.7524202869880785E-2</v>
      </c>
      <c r="P35" s="24">
        <v>0.10186045946488553</v>
      </c>
      <c r="Q35" s="24">
        <v>0.25823002525417205</v>
      </c>
      <c r="R35" s="24">
        <v>-5.8695739457237273E-2</v>
      </c>
      <c r="S35" s="24">
        <v>2.1051156622577949E-2</v>
      </c>
    </row>
    <row r="36" spans="1:19" s="2" customFormat="1" x14ac:dyDescent="0.2">
      <c r="A36" s="17">
        <v>2012</v>
      </c>
      <c r="B36" s="24">
        <v>-7.0512993475224661E-4</v>
      </c>
      <c r="C36" s="24">
        <v>1.944324856343238E-2</v>
      </c>
      <c r="D36" s="24">
        <v>3.7869100737464301E-4</v>
      </c>
      <c r="E36" s="23"/>
      <c r="F36" s="24">
        <v>1.1808195440810465E-2</v>
      </c>
      <c r="G36" s="24">
        <v>-4.2203278539515221E-2</v>
      </c>
      <c r="H36" s="23"/>
      <c r="I36" s="24">
        <v>-1.7254201705723338E-2</v>
      </c>
      <c r="J36" s="24">
        <v>5.2931606738093606E-4</v>
      </c>
      <c r="K36" s="23"/>
      <c r="L36" s="24">
        <v>-7.0512993475424501E-4</v>
      </c>
      <c r="M36" s="24"/>
      <c r="N36" s="23"/>
      <c r="O36" s="24">
        <v>4.2441049778092488E-3</v>
      </c>
      <c r="P36" s="24">
        <v>-4.3333270729595252E-3</v>
      </c>
      <c r="Q36" s="24">
        <v>-5.1881397797399309E-2</v>
      </c>
      <c r="R36" s="24">
        <v>-2.7169119090859062E-2</v>
      </c>
      <c r="S36" s="24">
        <v>2.7761468249815513E-2</v>
      </c>
    </row>
    <row r="37" spans="1:19" s="2" customFormat="1" x14ac:dyDescent="0.2">
      <c r="A37" s="18">
        <v>2013</v>
      </c>
      <c r="B37" s="24">
        <v>2.0498258936794578E-2</v>
      </c>
      <c r="C37" s="24">
        <v>2.1537970681239527E-2</v>
      </c>
      <c r="D37" s="24">
        <v>2.6628937322879409E-2</v>
      </c>
      <c r="E37" s="23"/>
      <c r="F37" s="24">
        <v>3.72420761523371E-2</v>
      </c>
      <c r="G37" s="24">
        <v>-9.8996214822373196E-2</v>
      </c>
      <c r="H37" s="23"/>
      <c r="I37" s="24">
        <v>2.1764776599211944E-2</v>
      </c>
      <c r="J37" s="24">
        <v>2.060563929935344E-2</v>
      </c>
      <c r="K37" s="23"/>
      <c r="L37" s="24">
        <v>2.049825893679813E-2</v>
      </c>
      <c r="M37" s="24"/>
      <c r="N37" s="23"/>
      <c r="O37" s="24">
        <v>-1.6568936795963163E-3</v>
      </c>
      <c r="P37" s="24">
        <v>3.4680280122147744E-2</v>
      </c>
      <c r="Q37" s="24">
        <v>0.10637680072795308</v>
      </c>
      <c r="R37" s="24">
        <v>2.4166638044294864E-2</v>
      </c>
      <c r="S37" s="24">
        <v>-1.1561400948059131E-2</v>
      </c>
    </row>
    <row r="38" spans="1:19" s="2" customFormat="1" x14ac:dyDescent="0.2">
      <c r="A38" s="17">
        <v>2014</v>
      </c>
      <c r="B38" s="24">
        <v>-1.4718365653698662E-5</v>
      </c>
      <c r="C38" s="24">
        <v>-1.6092067490196538E-2</v>
      </c>
      <c r="D38" s="24">
        <v>5.4235165016569109E-2</v>
      </c>
      <c r="E38" s="23"/>
      <c r="F38" s="24">
        <v>-1.1735416438924506E-2</v>
      </c>
      <c r="G38" s="24">
        <v>9.5302843367236267E-2</v>
      </c>
      <c r="H38" s="23"/>
      <c r="I38" s="24">
        <v>-3.6131521201408723E-2</v>
      </c>
      <c r="J38" s="24">
        <v>4.6798328891075602E-3</v>
      </c>
      <c r="K38" s="23"/>
      <c r="L38" s="24">
        <v>-1.4718365659471822E-5</v>
      </c>
      <c r="M38" s="24"/>
      <c r="N38" s="23"/>
      <c r="O38" s="24">
        <v>1.309283030231434E-2</v>
      </c>
      <c r="P38" s="24">
        <v>-3.8027484131797351E-3</v>
      </c>
      <c r="Q38" s="24">
        <v>-0.15626978338866848</v>
      </c>
      <c r="R38" s="24">
        <v>8.4707994248027108E-2</v>
      </c>
      <c r="S38" s="24">
        <v>1.5017696482703347E-2</v>
      </c>
    </row>
    <row r="39" spans="1:19" s="2" customFormat="1" x14ac:dyDescent="0.2">
      <c r="A39" s="19">
        <v>2015</v>
      </c>
      <c r="B39" s="24">
        <v>1.2787320447610329E-2</v>
      </c>
      <c r="C39" s="24">
        <v>2.2635443351344708E-2</v>
      </c>
      <c r="D39" s="24">
        <v>-4.0901745950330248E-3</v>
      </c>
      <c r="E39" s="23"/>
      <c r="F39" s="24">
        <v>1.5879786500035298E-2</v>
      </c>
      <c r="G39" s="24">
        <v>-1.794197836507605E-2</v>
      </c>
      <c r="H39" s="23"/>
      <c r="I39" s="24">
        <v>1.6308213924429271E-2</v>
      </c>
      <c r="J39" s="24">
        <v>1.2693451570774839E-2</v>
      </c>
      <c r="K39" s="23"/>
      <c r="L39" s="24">
        <v>1.2787320447611883E-2</v>
      </c>
      <c r="M39" s="24"/>
      <c r="N39" s="23"/>
      <c r="O39" s="24">
        <v>2.9115768530285857E-2</v>
      </c>
      <c r="P39" s="24">
        <v>1.0316258580672644E-2</v>
      </c>
      <c r="Q39" s="24">
        <v>3.4379633913204311E-2</v>
      </c>
      <c r="R39" s="24">
        <v>-5.4453499945375961E-2</v>
      </c>
      <c r="S39" s="24">
        <v>-1.4690696431799211E-2</v>
      </c>
    </row>
    <row r="40" spans="1:19" s="2" customFormat="1" x14ac:dyDescent="0.2">
      <c r="A40" s="19">
        <v>2016</v>
      </c>
      <c r="B40" s="24">
        <v>-3.5711430017764778E-2</v>
      </c>
      <c r="C40" s="24">
        <v>-3.7015242773882351E-2</v>
      </c>
      <c r="D40" s="24">
        <v>1.0714458248735514E-2</v>
      </c>
      <c r="E40" s="23"/>
      <c r="F40" s="24">
        <v>-4.8600278105177974E-2</v>
      </c>
      <c r="G40" s="24">
        <v>8.1166503390911915E-2</v>
      </c>
      <c r="H40" s="23"/>
      <c r="I40" s="24">
        <v>-3.8250620068291274E-2</v>
      </c>
      <c r="J40" s="24">
        <v>-3.5457979672050666E-2</v>
      </c>
      <c r="K40" s="23"/>
      <c r="L40" s="24">
        <v>-3.5711430017766888E-2</v>
      </c>
      <c r="M40" s="24"/>
      <c r="N40" s="23"/>
      <c r="O40" s="24">
        <v>-3.819506881925272E-2</v>
      </c>
      <c r="P40" s="24">
        <v>-5.7860909158890306E-2</v>
      </c>
      <c r="Q40" s="24">
        <v>-0.14756293362414608</v>
      </c>
      <c r="R40" s="24">
        <v>7.5418713065994014E-2</v>
      </c>
      <c r="S40" s="24">
        <v>-3.9000587051177371E-2</v>
      </c>
    </row>
    <row r="41" spans="1:19" s="2" customFormat="1" x14ac:dyDescent="0.2">
      <c r="A41" s="19">
        <v>2017</v>
      </c>
      <c r="B41" s="24">
        <v>2.985536081376261E-2</v>
      </c>
      <c r="C41" s="24">
        <v>5.2465643264798967E-2</v>
      </c>
      <c r="D41" s="24">
        <v>1.4485171732361302E-2</v>
      </c>
      <c r="E41" s="23"/>
      <c r="F41" s="24">
        <v>4.2100484419075546E-2</v>
      </c>
      <c r="G41" s="24">
        <v>-2.8696136679395856E-3</v>
      </c>
      <c r="H41" s="23"/>
      <c r="I41" s="24">
        <v>-1.1630597507106821E-2</v>
      </c>
      <c r="J41" s="24">
        <v>3.34985945464088E-2</v>
      </c>
      <c r="K41" s="23"/>
      <c r="L41" s="24">
        <v>2.9855360813767051E-2</v>
      </c>
      <c r="M41" s="24"/>
      <c r="N41" s="23"/>
      <c r="O41" s="24">
        <v>8.8561187129807539E-3</v>
      </c>
      <c r="P41" s="24">
        <v>4.4948806097579563E-2</v>
      </c>
      <c r="Q41" s="24">
        <v>5.3018043979520924E-2</v>
      </c>
      <c r="R41" s="24">
        <v>1.130522117341437E-3</v>
      </c>
      <c r="S41" s="24">
        <v>6.0142569098220244E-2</v>
      </c>
    </row>
    <row r="42" spans="1:19" s="2" customFormat="1" x14ac:dyDescent="0.2">
      <c r="A42" s="19">
        <v>2018</v>
      </c>
      <c r="B42" s="24">
        <v>1.7188027973249476E-2</v>
      </c>
      <c r="C42" s="24">
        <v>1.3526634630988799E-2</v>
      </c>
      <c r="D42" s="24">
        <v>2.7901660304598286E-2</v>
      </c>
      <c r="E42" s="23"/>
      <c r="F42" s="24">
        <v>2.527817052327741E-2</v>
      </c>
      <c r="G42" s="24">
        <v>-5.1007474130493335E-4</v>
      </c>
      <c r="H42" s="23"/>
      <c r="I42" s="24">
        <v>3.4198099975039087E-2</v>
      </c>
      <c r="J42" s="24">
        <v>1.5869731397662568E-2</v>
      </c>
      <c r="K42" s="23"/>
      <c r="L42" s="24">
        <v>1.7188027973249254E-2</v>
      </c>
      <c r="M42" s="24"/>
      <c r="N42" s="23"/>
      <c r="O42" s="24">
        <v>7.0452185024622027E-2</v>
      </c>
      <c r="P42" s="24">
        <v>3.6195712236697153E-2</v>
      </c>
      <c r="Q42" s="24">
        <v>0.14701809084019146</v>
      </c>
      <c r="R42" s="24">
        <v>1.4366267386635823E-2</v>
      </c>
      <c r="S42" s="24">
        <v>1.8154918864312419E-2</v>
      </c>
    </row>
    <row r="43" spans="1:19" s="2" customFormat="1" x14ac:dyDescent="0.2">
      <c r="A43" s="19">
        <v>2019</v>
      </c>
      <c r="B43" s="24">
        <v>1.3340929804664503E-2</v>
      </c>
      <c r="C43" s="24">
        <v>3.0917429726378121E-2</v>
      </c>
      <c r="D43" s="24">
        <v>-3.9600541501794151E-3</v>
      </c>
      <c r="E43" s="23"/>
      <c r="F43" s="24">
        <v>1.7471272864242549E-2</v>
      </c>
      <c r="G43" s="24">
        <v>4.6965735746506976E-3</v>
      </c>
      <c r="H43" s="23"/>
      <c r="I43" s="24">
        <v>-7.5317300740957993E-2</v>
      </c>
      <c r="J43" s="24">
        <v>2.1427025762442042E-2</v>
      </c>
      <c r="K43" s="23"/>
      <c r="L43" s="24">
        <v>1.3340929804662727E-2</v>
      </c>
      <c r="M43" s="24"/>
      <c r="N43" s="23"/>
      <c r="O43" s="24">
        <v>1.4461638101173069E-2</v>
      </c>
      <c r="P43" s="24">
        <v>1.3273563215093764E-2</v>
      </c>
      <c r="Q43" s="24">
        <v>3.091754256000212E-2</v>
      </c>
      <c r="R43" s="24">
        <v>-2.0712989957779371E-2</v>
      </c>
      <c r="S43" s="24">
        <v>1.1415633091890642E-2</v>
      </c>
    </row>
    <row r="44" spans="1:19" s="2" customFormat="1" x14ac:dyDescent="0.2">
      <c r="A44" s="19">
        <v>2020</v>
      </c>
      <c r="B44" s="24">
        <v>4.7718949880495964E-2</v>
      </c>
      <c r="C44" s="24">
        <v>1.1884605355052535E-2</v>
      </c>
      <c r="D44" s="24">
        <v>9.6600340140063023E-2</v>
      </c>
      <c r="E44" s="23"/>
      <c r="F44" s="24">
        <v>3.2328460117351021E-2</v>
      </c>
      <c r="G44" s="24">
        <v>0.1128118084341021</v>
      </c>
      <c r="H44" s="23"/>
      <c r="I44" s="24">
        <v>0.1065837744507212</v>
      </c>
      <c r="J44" s="24">
        <v>4.2954026265008771E-2</v>
      </c>
      <c r="K44" s="23"/>
      <c r="L44" s="24">
        <v>4.7718949880501516E-2</v>
      </c>
      <c r="M44" s="24"/>
      <c r="N44" s="23"/>
      <c r="O44" s="24">
        <v>1.728918278968794E-2</v>
      </c>
      <c r="P44" s="24">
        <v>5.0193412458494402E-2</v>
      </c>
      <c r="Q44" s="24">
        <v>3.5670813205848084E-3</v>
      </c>
      <c r="R44" s="24">
        <v>2.2822941524016427E-2</v>
      </c>
      <c r="S44" s="24">
        <v>2.2396383735795666E-2</v>
      </c>
    </row>
    <row r="45" spans="1:19" s="2" customFormat="1" x14ac:dyDescent="0.2">
      <c r="A45" s="19">
        <v>2021</v>
      </c>
      <c r="B45" s="24">
        <v>2.1061336039719603E-2</v>
      </c>
      <c r="C45" s="24">
        <v>3.4045500841763054E-2</v>
      </c>
      <c r="D45" s="24">
        <v>2.584160690396331E-2</v>
      </c>
      <c r="E45" s="23"/>
      <c r="F45" s="24">
        <v>2.2406995671268026E-2</v>
      </c>
      <c r="G45" s="24">
        <v>-2.4805354804104285E-2</v>
      </c>
      <c r="H45" s="23"/>
      <c r="I45" s="24">
        <v>4.0036936489308284E-2</v>
      </c>
      <c r="J45" s="24">
        <v>1.9572357254837636E-2</v>
      </c>
      <c r="K45" s="23"/>
      <c r="L45" s="24">
        <v>2.1061336039715828E-2</v>
      </c>
      <c r="M45" s="24"/>
      <c r="N45" s="23"/>
      <c r="O45" s="24">
        <v>-1.6368059053221806E-2</v>
      </c>
      <c r="P45" s="24">
        <v>4.0609127982496052E-3</v>
      </c>
      <c r="Q45" s="24">
        <v>-1.0962655373931596E-2</v>
      </c>
      <c r="R45" s="24">
        <v>2.9064237798262837E-2</v>
      </c>
      <c r="S45" s="24">
        <v>1.5146689187970352E-2</v>
      </c>
    </row>
    <row r="46" spans="1:19" s="2" customFormat="1" x14ac:dyDescent="0.2">
      <c r="A46" s="19">
        <v>2022</v>
      </c>
      <c r="B46" s="24">
        <v>5.1034225542943901E-2</v>
      </c>
      <c r="C46" s="24">
        <v>5.4874620136171393E-2</v>
      </c>
      <c r="D46" s="24">
        <v>4.5839007817904953E-2</v>
      </c>
      <c r="E46" s="23"/>
      <c r="F46" s="24">
        <v>5.1220060497060294E-2</v>
      </c>
      <c r="G46" s="24">
        <v>9.1131057531602222E-2</v>
      </c>
      <c r="H46" s="23"/>
      <c r="I46" s="24">
        <v>1.5417102412692341E-2</v>
      </c>
      <c r="J46" s="24">
        <v>5.4457226294772232E-2</v>
      </c>
      <c r="K46" s="23"/>
      <c r="L46" s="24">
        <v>5.1034225542942346E-2</v>
      </c>
      <c r="M46" s="24"/>
      <c r="N46" s="23"/>
      <c r="O46" s="24">
        <v>8.6390681226616417E-2</v>
      </c>
      <c r="P46" s="24">
        <v>6.3236865375136952E-2</v>
      </c>
      <c r="Q46" s="24">
        <v>6.0336307077159868E-2</v>
      </c>
      <c r="R46" s="24">
        <v>0.16691768959127851</v>
      </c>
      <c r="S46" s="24">
        <v>6.8164558568384992E-2</v>
      </c>
    </row>
    <row r="47" spans="1:19" s="2" customFormat="1" x14ac:dyDescent="0.2">
      <c r="A47" s="19">
        <v>2023</v>
      </c>
      <c r="B47" s="24">
        <v>0.1023714601447856</v>
      </c>
      <c r="C47" s="24">
        <v>8.5553089872603127E-2</v>
      </c>
      <c r="D47" s="24">
        <v>0.13019451173568108</v>
      </c>
      <c r="E47" s="23"/>
      <c r="F47" s="24">
        <v>0.11012826638884854</v>
      </c>
      <c r="G47" s="24">
        <v>0.1038692173241913</v>
      </c>
      <c r="H47" s="23"/>
      <c r="I47" s="24">
        <v>0.13728456573459225</v>
      </c>
      <c r="J47" s="24">
        <v>9.934564055417483E-2</v>
      </c>
      <c r="K47" s="23"/>
      <c r="L47" s="24">
        <v>0.10237146014478271</v>
      </c>
      <c r="M47" s="24"/>
      <c r="N47" s="23"/>
      <c r="O47" s="24">
        <v>0.12254023791289703</v>
      </c>
      <c r="P47" s="24">
        <v>0.11571013866466107</v>
      </c>
      <c r="Q47" s="24">
        <v>0.15535933909574395</v>
      </c>
      <c r="R47" s="24">
        <v>7.2774454804207078E-2</v>
      </c>
      <c r="S47" s="24">
        <v>8.5513133062238289E-2</v>
      </c>
    </row>
    <row r="48" spans="1:19" s="2" customFormat="1" x14ac:dyDescent="0.2">
      <c r="A48" s="19">
        <v>2024</v>
      </c>
      <c r="B48" s="24">
        <v>4.1878527408085731E-3</v>
      </c>
      <c r="C48" s="24">
        <v>8.6197295736423207E-4</v>
      </c>
      <c r="D48" s="24">
        <v>4.3081612772943867E-3</v>
      </c>
      <c r="E48" s="23"/>
      <c r="F48" s="24">
        <v>1.865532515207069E-2</v>
      </c>
      <c r="G48" s="24">
        <v>-7.0171488095078338E-2</v>
      </c>
      <c r="H48" s="23"/>
      <c r="I48" s="24">
        <v>6.3250320010672656E-3</v>
      </c>
      <c r="J48" s="24">
        <v>4.1502432604219042E-3</v>
      </c>
      <c r="K48" s="23"/>
      <c r="L48" s="24">
        <v>4.1878527408096833E-3</v>
      </c>
      <c r="M48" s="24"/>
      <c r="N48" s="23"/>
      <c r="O48" s="24">
        <v>-6.0923264732766214E-3</v>
      </c>
      <c r="P48" s="24">
        <v>-2.5392551608815705E-2</v>
      </c>
      <c r="Q48" s="24">
        <v>2.3993719453648588E-2</v>
      </c>
      <c r="R48" s="24">
        <v>-5.3841662368815268E-2</v>
      </c>
      <c r="S48" s="24">
        <v>3.6703479730638255E-2</v>
      </c>
    </row>
    <row r="49" spans="1:19" s="2" customFormat="1" x14ac:dyDescent="0.2">
      <c r="A49" s="19">
        <v>2025</v>
      </c>
      <c r="B49" s="24">
        <f>(B24/B23)-1</f>
        <v>5.6105907843400304E-2</v>
      </c>
      <c r="C49" s="24">
        <f t="shared" ref="C49:S49" si="0">(C24/C23)-1</f>
        <v>5.4690066847330021E-2</v>
      </c>
      <c r="D49" s="24">
        <f t="shared" si="0"/>
        <v>7.2571925972074514E-2</v>
      </c>
      <c r="E49" s="23"/>
      <c r="F49" s="24">
        <f t="shared" si="0"/>
        <v>4.9461745823470959E-2</v>
      </c>
      <c r="G49" s="24">
        <f t="shared" si="0"/>
        <v>0.15185745449316945</v>
      </c>
      <c r="H49" s="23"/>
      <c r="I49" s="24">
        <f t="shared" si="0"/>
        <v>7.9478053131790904E-2</v>
      </c>
      <c r="J49" s="24">
        <f t="shared" si="0"/>
        <v>5.6354204646623218E-2</v>
      </c>
      <c r="K49" s="23" t="e">
        <f t="shared" si="0"/>
        <v>#DIV/0!</v>
      </c>
      <c r="L49" s="24">
        <f t="shared" si="0"/>
        <v>5.6105907843402081E-2</v>
      </c>
      <c r="M49" s="24"/>
      <c r="N49" s="23"/>
      <c r="O49" s="24">
        <f t="shared" si="0"/>
        <v>8.2358839524575567E-2</v>
      </c>
      <c r="P49" s="24">
        <f t="shared" si="0"/>
        <v>5.9266698030892018E-2</v>
      </c>
      <c r="Q49" s="24">
        <f t="shared" si="0"/>
        <v>3.597004980588614E-2</v>
      </c>
      <c r="R49" s="24">
        <f t="shared" si="0"/>
        <v>0.16536278713034802</v>
      </c>
      <c r="S49" s="24">
        <f t="shared" si="0"/>
        <v>-1.3205144100576272E-2</v>
      </c>
    </row>
    <row r="50" spans="1:19" s="2" customFormat="1" x14ac:dyDescent="0.2"/>
    <row r="51" spans="1:19" s="2" customFormat="1" x14ac:dyDescent="0.2">
      <c r="A51" s="26" t="s">
        <v>33</v>
      </c>
    </row>
    <row r="52" spans="1:19" s="2" customFormat="1" x14ac:dyDescent="0.2">
      <c r="A52" s="14">
        <v>2010</v>
      </c>
      <c r="B52" s="22"/>
      <c r="C52" s="22"/>
      <c r="D52" s="22"/>
      <c r="E52" s="23"/>
      <c r="F52" s="22"/>
      <c r="G52" s="22"/>
      <c r="H52" s="23"/>
      <c r="I52" s="22"/>
      <c r="J52" s="22"/>
      <c r="K52" s="23"/>
      <c r="L52" s="22"/>
      <c r="M52" s="22"/>
      <c r="N52" s="23"/>
      <c r="O52" s="22"/>
      <c r="P52" s="22"/>
      <c r="Q52" s="22"/>
      <c r="R52" s="22"/>
      <c r="S52" s="22"/>
    </row>
    <row r="53" spans="1:19" s="2" customFormat="1" x14ac:dyDescent="0.2">
      <c r="A53" s="17">
        <v>2011</v>
      </c>
      <c r="B53" s="24">
        <v>2.2618449731972357E-2</v>
      </c>
      <c r="C53" s="24">
        <v>2.4480364156795442E-2</v>
      </c>
      <c r="D53" s="24">
        <v>4.5228363866134602E-2</v>
      </c>
      <c r="E53" s="23"/>
      <c r="F53" s="24">
        <v>1.1600795958760957E-2</v>
      </c>
      <c r="G53" s="24">
        <v>0.22393091654543307</v>
      </c>
      <c r="H53" s="23"/>
      <c r="I53" s="24">
        <v>5.4440311239722039E-2</v>
      </c>
      <c r="J53" s="24">
        <v>1.8957139781049293E-2</v>
      </c>
      <c r="K53" s="23"/>
      <c r="L53" s="24">
        <v>2.2618449731971024E-2</v>
      </c>
      <c r="M53" s="24"/>
      <c r="N53" s="23"/>
      <c r="O53" s="24">
        <v>1.2226965823909364E-2</v>
      </c>
      <c r="P53" s="24">
        <v>7.4994555847828437E-2</v>
      </c>
      <c r="Q53" s="24">
        <v>0.22755147036439727</v>
      </c>
      <c r="R53" s="24">
        <v>-8.1646912013468853E-2</v>
      </c>
      <c r="S53" s="24">
        <v>-3.8444294983986937E-3</v>
      </c>
    </row>
    <row r="54" spans="1:19" s="2" customFormat="1" x14ac:dyDescent="0.2">
      <c r="A54" s="17">
        <v>2012</v>
      </c>
      <c r="B54" s="24">
        <v>-2.5070763113383077E-2</v>
      </c>
      <c r="C54" s="24">
        <v>-5.4136590271235407E-3</v>
      </c>
      <c r="D54" s="24">
        <v>-2.4013368788962652E-2</v>
      </c>
      <c r="E54" s="23"/>
      <c r="F54" s="24">
        <v>-1.2862547976128513E-2</v>
      </c>
      <c r="G54" s="24">
        <v>-6.5557069571463122E-2</v>
      </c>
      <c r="H54" s="23"/>
      <c r="I54" s="24">
        <v>-4.1216321742940765E-2</v>
      </c>
      <c r="J54" s="24">
        <v>-2.3866416393621637E-2</v>
      </c>
      <c r="K54" s="23"/>
      <c r="L54" s="24">
        <v>-2.5070763113385075E-2</v>
      </c>
      <c r="M54" s="24"/>
      <c r="N54" s="23"/>
      <c r="O54" s="24">
        <v>-2.0242204535712238E-2</v>
      </c>
      <c r="P54" s="24">
        <v>-2.8610494551207455E-2</v>
      </c>
      <c r="Q54" s="24">
        <v>-7.4999208929159011E-2</v>
      </c>
      <c r="R54" s="24">
        <v>-5.0889485420297587E-2</v>
      </c>
      <c r="S54" s="24">
        <v>2.701738954026256E-3</v>
      </c>
    </row>
    <row r="55" spans="1:19" s="2" customFormat="1" x14ac:dyDescent="0.2">
      <c r="A55" s="18">
        <v>2013</v>
      </c>
      <c r="B55" s="24">
        <v>-4.383272977372954E-3</v>
      </c>
      <c r="C55" s="24">
        <v>-3.3689112232141438E-3</v>
      </c>
      <c r="D55" s="24">
        <v>1.5979287500471617E-3</v>
      </c>
      <c r="E55" s="23"/>
      <c r="F55" s="24">
        <v>1.1952300697560592E-2</v>
      </c>
      <c r="G55" s="24">
        <v>-0.12096426252785353</v>
      </c>
      <c r="H55" s="23"/>
      <c r="I55" s="24">
        <v>-3.1476352300966459E-3</v>
      </c>
      <c r="J55" s="24">
        <v>-4.2785107358102037E-3</v>
      </c>
      <c r="K55" s="23"/>
      <c r="L55" s="24">
        <v>-4.3832729773696233E-3</v>
      </c>
      <c r="M55" s="24"/>
      <c r="N55" s="23"/>
      <c r="O55" s="24">
        <v>-2.5998244234255896E-2</v>
      </c>
      <c r="P55" s="24">
        <v>9.4529657339379458E-3</v>
      </c>
      <c r="Q55" s="24">
        <v>7.9401399804596595E-2</v>
      </c>
      <c r="R55" s="24">
        <v>-8.0433536674695549E-4</v>
      </c>
      <c r="S55" s="24">
        <v>-3.5661262297287832E-2</v>
      </c>
    </row>
    <row r="56" spans="1:19" s="2" customFormat="1" x14ac:dyDescent="0.2">
      <c r="A56" s="17">
        <v>2014</v>
      </c>
      <c r="B56" s="24">
        <v>-1.4718365653698662E-5</v>
      </c>
      <c r="C56" s="24">
        <v>-1.6092067490196649E-2</v>
      </c>
      <c r="D56" s="24">
        <v>5.4235165016569109E-2</v>
      </c>
      <c r="E56" s="23"/>
      <c r="F56" s="24">
        <v>-1.1735416438924284E-2</v>
      </c>
      <c r="G56" s="24">
        <v>9.5302843367236489E-2</v>
      </c>
      <c r="H56" s="23"/>
      <c r="I56" s="24">
        <v>-3.6131521201408723E-2</v>
      </c>
      <c r="J56" s="24">
        <v>4.6798328891075602E-3</v>
      </c>
      <c r="K56" s="23"/>
      <c r="L56" s="24">
        <v>-1.4718365659471822E-5</v>
      </c>
      <c r="M56" s="24"/>
      <c r="N56" s="23"/>
      <c r="O56" s="24">
        <v>1.309283030231434E-2</v>
      </c>
      <c r="P56" s="24">
        <v>-3.8027484131796241E-3</v>
      </c>
      <c r="Q56" s="24">
        <v>-0.15626978338866848</v>
      </c>
      <c r="R56" s="24">
        <v>8.4707994248027108E-2</v>
      </c>
      <c r="S56" s="24">
        <v>1.5017696482703347E-2</v>
      </c>
    </row>
    <row r="57" spans="1:19" s="2" customFormat="1" x14ac:dyDescent="0.2">
      <c r="A57" s="19">
        <v>2015</v>
      </c>
      <c r="B57" s="24">
        <v>1.2787320447610107E-2</v>
      </c>
      <c r="C57" s="24">
        <v>2.2635443351344708E-2</v>
      </c>
      <c r="D57" s="24">
        <v>-4.0901745950329138E-3</v>
      </c>
      <c r="E57" s="23"/>
      <c r="F57" s="24">
        <v>1.5879786500035298E-2</v>
      </c>
      <c r="G57" s="24">
        <v>-1.794197836507605E-2</v>
      </c>
      <c r="H57" s="23"/>
      <c r="I57" s="24">
        <v>1.6308213924429271E-2</v>
      </c>
      <c r="J57" s="24">
        <v>1.2693451570774839E-2</v>
      </c>
      <c r="K57" s="23"/>
      <c r="L57" s="24">
        <v>1.2787320447611883E-2</v>
      </c>
      <c r="M57" s="24"/>
      <c r="N57" s="23"/>
      <c r="O57" s="24">
        <v>2.9115768530285635E-2</v>
      </c>
      <c r="P57" s="24">
        <v>1.0316258580672644E-2</v>
      </c>
      <c r="Q57" s="24">
        <v>3.4379633913204088E-2</v>
      </c>
      <c r="R57" s="24">
        <v>-5.4453499945375961E-2</v>
      </c>
      <c r="S57" s="24">
        <v>-1.4690696431799211E-2</v>
      </c>
    </row>
    <row r="58" spans="1:19" s="2" customFormat="1" x14ac:dyDescent="0.2">
      <c r="A58" s="19">
        <v>2016</v>
      </c>
      <c r="B58" s="24">
        <v>-3.5711430017764778E-2</v>
      </c>
      <c r="C58" s="24">
        <v>-3.701524277388224E-2</v>
      </c>
      <c r="D58" s="24">
        <v>1.0714458248735514E-2</v>
      </c>
      <c r="E58" s="23"/>
      <c r="F58" s="24">
        <v>-4.8600278105177863E-2</v>
      </c>
      <c r="G58" s="24">
        <v>8.1166503390911915E-2</v>
      </c>
      <c r="H58" s="23"/>
      <c r="I58" s="24">
        <v>-3.8250620068291274E-2</v>
      </c>
      <c r="J58" s="24">
        <v>-3.5457979672050666E-2</v>
      </c>
      <c r="K58" s="23"/>
      <c r="L58" s="24">
        <v>-3.5711430017766888E-2</v>
      </c>
      <c r="M58" s="24"/>
      <c r="N58" s="23"/>
      <c r="O58" s="24">
        <v>-3.8195068819252609E-2</v>
      </c>
      <c r="P58" s="24">
        <v>-5.7860909158890306E-2</v>
      </c>
      <c r="Q58" s="24">
        <v>-0.14756293362414608</v>
      </c>
      <c r="R58" s="24">
        <v>7.5418713065994014E-2</v>
      </c>
      <c r="S58" s="24">
        <v>-3.9000587051177482E-2</v>
      </c>
    </row>
    <row r="59" spans="1:19" s="2" customFormat="1" x14ac:dyDescent="0.2">
      <c r="A59" s="19">
        <v>2017</v>
      </c>
      <c r="B59" s="24">
        <v>4.7486344828508997E-3</v>
      </c>
      <c r="C59" s="24">
        <v>2.6807703437931707E-2</v>
      </c>
      <c r="D59" s="24">
        <v>-1.0246846512731111E-2</v>
      </c>
      <c r="E59" s="23"/>
      <c r="F59" s="24">
        <v>1.6695235617004478E-2</v>
      </c>
      <c r="G59" s="24">
        <v>-2.7178541580004434E-2</v>
      </c>
      <c r="H59" s="23"/>
      <c r="I59" s="24">
        <v>-3.5725942393817989E-2</v>
      </c>
      <c r="J59" s="24">
        <v>8.303050236035503E-3</v>
      </c>
      <c r="K59" s="23"/>
      <c r="L59" s="24">
        <v>4.7486344828551186E-3</v>
      </c>
      <c r="M59" s="24"/>
      <c r="N59" s="23"/>
      <c r="O59" s="24">
        <v>-1.5738669490848456E-2</v>
      </c>
      <c r="P59" s="24">
        <v>1.9474118386312522E-2</v>
      </c>
      <c r="Q59" s="24">
        <v>2.7346637238660376E-2</v>
      </c>
      <c r="R59" s="24">
        <v>-2.3275924648602286E-2</v>
      </c>
      <c r="S59" s="24">
        <v>3.4297474372426251E-2</v>
      </c>
    </row>
    <row r="60" spans="1:19" s="2" customFormat="1" x14ac:dyDescent="0.2">
      <c r="A60" s="19">
        <v>2018</v>
      </c>
      <c r="B60" s="24">
        <v>-7.6171712354300425E-3</v>
      </c>
      <c r="C60" s="24">
        <v>-1.1189277652620677E-2</v>
      </c>
      <c r="D60" s="24">
        <v>2.8351979106280289E-3</v>
      </c>
      <c r="E60" s="23"/>
      <c r="F60" s="24">
        <v>2.7568468512395583E-4</v>
      </c>
      <c r="G60" s="24">
        <v>-2.4883687113158581E-2</v>
      </c>
      <c r="H60" s="23"/>
      <c r="I60" s="24">
        <v>8.9780922816400377E-3</v>
      </c>
      <c r="J60" s="24">
        <v>-8.9033197633855421E-3</v>
      </c>
      <c r="K60" s="23"/>
      <c r="L60" s="24">
        <v>-7.6171712354304866E-3</v>
      </c>
      <c r="M60" s="24"/>
      <c r="N60" s="23"/>
      <c r="O60" s="24">
        <v>4.4348083361325008E-2</v>
      </c>
      <c r="P60" s="24">
        <v>1.0926990668646219E-2</v>
      </c>
      <c r="Q60" s="24">
        <v>0.11904684908664742</v>
      </c>
      <c r="R60" s="24">
        <v>-1.0370120224241552E-2</v>
      </c>
      <c r="S60" s="24">
        <v>-6.6738589950260385E-3</v>
      </c>
    </row>
    <row r="61" spans="1:19" s="2" customFormat="1" x14ac:dyDescent="0.2">
      <c r="A61" s="19">
        <v>2019</v>
      </c>
      <c r="B61" s="24">
        <v>1.3340929804664503E-2</v>
      </c>
      <c r="C61" s="24">
        <v>3.0917429726378343E-2</v>
      </c>
      <c r="D61" s="24">
        <v>-3.9600541501794151E-3</v>
      </c>
      <c r="E61" s="23"/>
      <c r="F61" s="24">
        <v>1.7471272864242549E-2</v>
      </c>
      <c r="G61" s="24">
        <v>4.6965735746506976E-3</v>
      </c>
      <c r="H61" s="23"/>
      <c r="I61" s="24">
        <v>-7.5317300740957993E-2</v>
      </c>
      <c r="J61" s="24">
        <v>2.1427025762442042E-2</v>
      </c>
      <c r="K61" s="23"/>
      <c r="L61" s="24">
        <v>1.3340929804662949E-2</v>
      </c>
      <c r="M61" s="24"/>
      <c r="N61" s="23"/>
      <c r="O61" s="24">
        <v>1.4461638101173069E-2</v>
      </c>
      <c r="P61" s="24">
        <v>1.3273563215093986E-2</v>
      </c>
      <c r="Q61" s="24">
        <v>3.091754256000212E-2</v>
      </c>
      <c r="R61" s="24">
        <v>-2.0712989957779371E-2</v>
      </c>
      <c r="S61" s="24">
        <v>1.1415633091890642E-2</v>
      </c>
    </row>
    <row r="62" spans="1:19" s="2" customFormat="1" x14ac:dyDescent="0.2">
      <c r="A62" s="19">
        <v>2020</v>
      </c>
      <c r="B62" s="24">
        <v>2.2164829151703369E-2</v>
      </c>
      <c r="C62" s="24">
        <v>-1.2795506970680548E-2</v>
      </c>
      <c r="D62" s="24">
        <v>6.9853990380549291E-2</v>
      </c>
      <c r="E62" s="23"/>
      <c r="F62" s="24">
        <v>7.1497171876593324E-3</v>
      </c>
      <c r="G62" s="24">
        <v>8.5670057008880196E-2</v>
      </c>
      <c r="H62" s="23"/>
      <c r="I62" s="24">
        <v>7.9593926293386463E-2</v>
      </c>
      <c r="J62" s="24">
        <v>1.7516123185374211E-2</v>
      </c>
      <c r="K62" s="23"/>
      <c r="L62" s="24">
        <v>2.2164829151708698E-2</v>
      </c>
      <c r="M62" s="24"/>
      <c r="N62" s="23"/>
      <c r="O62" s="24">
        <v>-7.5227484978653836E-3</v>
      </c>
      <c r="P62" s="24">
        <v>2.457893898389707E-2</v>
      </c>
      <c r="Q62" s="24">
        <v>-2.0910164565283162E-2</v>
      </c>
      <c r="R62" s="24">
        <v>-2.1239594887644264E-3</v>
      </c>
      <c r="S62" s="24">
        <v>-2.5401134284921412E-3</v>
      </c>
    </row>
    <row r="63" spans="1:19" s="2" customFormat="1" x14ac:dyDescent="0.2">
      <c r="A63" s="19">
        <v>2021</v>
      </c>
      <c r="B63" s="24">
        <v>-3.8321207165372684E-3</v>
      </c>
      <c r="C63" s="24">
        <v>8.8354903843645971E-3</v>
      </c>
      <c r="D63" s="24">
        <v>8.3160723119179991E-4</v>
      </c>
      <c r="E63" s="23"/>
      <c r="F63" s="24">
        <v>-2.5192682422714441E-3</v>
      </c>
      <c r="G63" s="24">
        <v>-4.8580582473848444E-2</v>
      </c>
      <c r="H63" s="23"/>
      <c r="I63" s="24">
        <v>1.4680854940060772E-2</v>
      </c>
      <c r="J63" s="24">
        <v>-5.2847982257915316E-3</v>
      </c>
      <c r="K63" s="23"/>
      <c r="L63" s="24">
        <v>-3.8321207165409321E-3</v>
      </c>
      <c r="M63" s="24"/>
      <c r="N63" s="23"/>
      <c r="O63" s="24">
        <v>-4.0348987839540218E-2</v>
      </c>
      <c r="P63" s="24">
        <v>-2.04180739493387E-2</v>
      </c>
      <c r="Q63" s="24">
        <v>-3.5075367803397595E-2</v>
      </c>
      <c r="R63" s="24">
        <v>3.9756704430446987E-3</v>
      </c>
      <c r="S63" s="24">
        <v>-9.6025685858790455E-3</v>
      </c>
    </row>
    <row r="64" spans="1:19" s="2" customFormat="1" x14ac:dyDescent="0.2">
      <c r="A64" s="19">
        <v>2022</v>
      </c>
      <c r="B64" s="24">
        <v>2.5399829031657273E-2</v>
      </c>
      <c r="C64" s="24">
        <v>2.9146557600153944E-2</v>
      </c>
      <c r="D64" s="24">
        <v>2.0331321044407602E-2</v>
      </c>
      <c r="E64" s="23"/>
      <c r="F64" s="24">
        <v>2.5581131529280876E-2</v>
      </c>
      <c r="G64" s="24">
        <v>6.4518711810799712E-2</v>
      </c>
      <c r="H64" s="23"/>
      <c r="I64" s="24">
        <v>-9.3486035890721908E-3</v>
      </c>
      <c r="J64" s="24">
        <v>2.8739343864189859E-2</v>
      </c>
      <c r="K64" s="23"/>
      <c r="L64" s="24">
        <v>2.5399829031655718E-2</v>
      </c>
      <c r="M64" s="24"/>
      <c r="N64" s="23"/>
      <c r="O64" s="24">
        <v>5.9893951803420276E-2</v>
      </c>
      <c r="P64" s="24">
        <v>3.7304850289363589E-2</v>
      </c>
      <c r="Q64" s="24">
        <v>3.4475035702397294E-2</v>
      </c>
      <c r="R64" s="24">
        <v>0.13845693158355066</v>
      </c>
      <c r="S64" s="24">
        <v>4.2112358584601717E-2</v>
      </c>
    </row>
    <row r="65" spans="1:19" s="2" customFormat="1" x14ac:dyDescent="0.2">
      <c r="A65" s="19">
        <v>2023</v>
      </c>
      <c r="B65" s="24">
        <v>2.3676497211628789E-2</v>
      </c>
      <c r="C65" s="24">
        <v>8.0587395033744347E-3</v>
      </c>
      <c r="D65" s="24">
        <v>4.9513345337726999E-2</v>
      </c>
      <c r="E65" s="23"/>
      <c r="F65" s="24">
        <v>3.0879568528831225E-2</v>
      </c>
      <c r="G65" s="24">
        <v>2.5067334037979672E-2</v>
      </c>
      <c r="H65" s="23"/>
      <c r="I65" s="24">
        <v>5.6097261835069689E-2</v>
      </c>
      <c r="J65" s="24">
        <v>2.086668172592665E-2</v>
      </c>
      <c r="K65" s="23"/>
      <c r="L65" s="24">
        <v>2.3676497211625902E-2</v>
      </c>
      <c r="M65" s="24"/>
      <c r="N65" s="23"/>
      <c r="O65" s="24">
        <v>4.2405486962495686E-2</v>
      </c>
      <c r="P65" s="24">
        <v>3.6062967832761084E-2</v>
      </c>
      <c r="Q65" s="24">
        <v>7.2881731817454387E-2</v>
      </c>
      <c r="R65" s="24">
        <v>-3.8076674736745586E-3</v>
      </c>
      <c r="S65" s="24">
        <v>8.0216350887980514E-3</v>
      </c>
    </row>
    <row r="66" spans="1:19" s="2" customFormat="1" x14ac:dyDescent="0.2">
      <c r="A66" s="19">
        <v>2024</v>
      </c>
      <c r="B66" s="24">
        <v>4.187852740808351E-3</v>
      </c>
      <c r="C66" s="24">
        <v>8.6197295736401003E-4</v>
      </c>
      <c r="D66" s="24">
        <v>4.3081612772943867E-3</v>
      </c>
      <c r="E66" s="23"/>
      <c r="F66" s="24">
        <v>1.865532515207069E-2</v>
      </c>
      <c r="G66" s="24">
        <v>-7.0171488095078227E-2</v>
      </c>
      <c r="H66" s="23"/>
      <c r="I66" s="24">
        <v>6.3250320010670436E-3</v>
      </c>
      <c r="J66" s="24">
        <v>4.1502432604219042E-3</v>
      </c>
      <c r="K66" s="23"/>
      <c r="L66" s="24">
        <v>4.1878527408096833E-3</v>
      </c>
      <c r="M66" s="24"/>
      <c r="N66" s="23"/>
      <c r="O66" s="24">
        <v>-6.0923264732766214E-3</v>
      </c>
      <c r="P66" s="24">
        <v>-2.5392551608815705E-2</v>
      </c>
      <c r="Q66" s="24">
        <v>2.399371945364881E-2</v>
      </c>
      <c r="R66" s="24">
        <v>-5.3841662368815268E-2</v>
      </c>
      <c r="S66" s="24">
        <v>3.6703479730638255E-2</v>
      </c>
    </row>
    <row r="67" spans="1:19" s="2" customFormat="1" x14ac:dyDescent="0.2">
      <c r="A67" s="19">
        <v>2025</v>
      </c>
      <c r="B67" s="24">
        <f>((B24/$U24)/(B23/$U23))-1</f>
        <v>3.0348025437526127E-2</v>
      </c>
      <c r="C67" s="24">
        <f t="shared" ref="C67:S67" si="1">((C24/$U24)/(C23/$U23))-1</f>
        <v>2.8966716078492549E-2</v>
      </c>
      <c r="D67" s="24">
        <f t="shared" si="1"/>
        <v>4.6412445814022485E-2</v>
      </c>
      <c r="E67" s="23"/>
      <c r="F67" s="24">
        <f t="shared" si="1"/>
        <v>2.3865911127701978E-2</v>
      </c>
      <c r="G67" s="24">
        <f t="shared" si="1"/>
        <v>0.12376424088569049</v>
      </c>
      <c r="H67" s="23" t="e">
        <f t="shared" si="1"/>
        <v>#DIV/0!</v>
      </c>
      <c r="I67" s="24">
        <f t="shared" si="1"/>
        <v>5.3150136067990239E-2</v>
      </c>
      <c r="J67" s="24">
        <f t="shared" si="1"/>
        <v>3.0590266408836664E-2</v>
      </c>
      <c r="K67" s="23" t="e">
        <f t="shared" si="1"/>
        <v>#DIV/0!</v>
      </c>
      <c r="L67" s="24">
        <f t="shared" si="1"/>
        <v>3.0348025437527681E-2</v>
      </c>
      <c r="M67" s="24"/>
      <c r="N67" s="23" t="e">
        <f t="shared" si="1"/>
        <v>#DIV/0!</v>
      </c>
      <c r="O67" s="24">
        <f t="shared" si="1"/>
        <v>5.5960661555508828E-2</v>
      </c>
      <c r="P67" s="24">
        <f t="shared" si="1"/>
        <v>3.3431725570550297E-2</v>
      </c>
      <c r="Q67" s="24">
        <f t="shared" si="1"/>
        <v>1.0703270668746212E-2</v>
      </c>
      <c r="R67" s="24">
        <f t="shared" si="1"/>
        <v>0.13694018537406971</v>
      </c>
      <c r="S67" s="24">
        <f t="shared" si="1"/>
        <v>-3.727256543418378E-2</v>
      </c>
    </row>
    <row r="68" spans="1:19" s="2" customFormat="1" x14ac:dyDescent="0.2"/>
    <row r="69" spans="1:19" s="2" customFormat="1" x14ac:dyDescent="0.2"/>
    <row r="70" spans="1:19" s="2" customFormat="1" x14ac:dyDescent="0.2"/>
    <row r="71" spans="1:19" s="2" customFormat="1" x14ac:dyDescent="0.2"/>
    <row r="72" spans="1:19" s="2" customFormat="1" x14ac:dyDescent="0.2"/>
    <row r="73" spans="1:19" s="2" customFormat="1" x14ac:dyDescent="0.2"/>
    <row r="74" spans="1:19" s="2" customFormat="1" x14ac:dyDescent="0.2"/>
    <row r="75" spans="1:19" s="2" customFormat="1" x14ac:dyDescent="0.2"/>
    <row r="76" spans="1:19" s="2" customFormat="1" x14ac:dyDescent="0.2"/>
    <row r="77" spans="1:19" s="2" customFormat="1" x14ac:dyDescent="0.2"/>
    <row r="78" spans="1:19" s="2" customFormat="1" x14ac:dyDescent="0.2"/>
    <row r="79" spans="1:19" s="2" customFormat="1" x14ac:dyDescent="0.2"/>
    <row r="80" spans="1:19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</sheetData>
  <mergeCells count="7">
    <mergeCell ref="U6:U8"/>
    <mergeCell ref="A7:A8"/>
    <mergeCell ref="B7:D7"/>
    <mergeCell ref="F7:G7"/>
    <mergeCell ref="I7:J7"/>
    <mergeCell ref="L7:M7"/>
    <mergeCell ref="O7:S7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 JOHANNS</dc:creator>
  <cp:lastModifiedBy>Gérard JOHANNS</cp:lastModifiedBy>
  <dcterms:created xsi:type="dcterms:W3CDTF">2025-11-20T14:59:59Z</dcterms:created>
  <dcterms:modified xsi:type="dcterms:W3CDTF">2026-05-13T13:48:35Z</dcterms:modified>
</cp:coreProperties>
</file>