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P\AP_1\graph\"/>
    </mc:Choice>
  </mc:AlternateContent>
  <bookViews>
    <workbookView xWindow="1680" yWindow="1740" windowWidth="25440" windowHeight="11640"/>
  </bookViews>
  <sheets>
    <sheet name="Data" sheetId="1" r:id="rId1"/>
  </sheets>
  <definedNames>
    <definedName name="_xlnm.Print_Area" localSheetId="0">Data!$A$1:$O$29</definedName>
  </definedNames>
  <calcPr calcId="162913"/>
</workbook>
</file>

<file path=xl/calcChain.xml><?xml version="1.0" encoding="utf-8"?>
<calcChain xmlns="http://schemas.openxmlformats.org/spreadsheetml/2006/main">
  <c r="C24" i="1" l="1"/>
  <c r="F24" i="1"/>
  <c r="G24" i="1"/>
  <c r="B24" i="1"/>
  <c r="B35" i="1"/>
  <c r="G23" i="1" l="1"/>
  <c r="F23" i="1"/>
  <c r="D23" i="1"/>
  <c r="J1" i="1" l="1"/>
  <c r="G22" i="1" l="1"/>
  <c r="F22" i="1"/>
  <c r="B22" i="1"/>
  <c r="D22" i="1"/>
  <c r="C22" i="1"/>
  <c r="G16" i="1" l="1"/>
  <c r="G17" i="1"/>
  <c r="G18" i="1"/>
  <c r="G19" i="1"/>
  <c r="G20" i="1"/>
  <c r="G21" i="1"/>
  <c r="G15" i="1"/>
  <c r="F16" i="1"/>
  <c r="F17" i="1"/>
  <c r="F18" i="1"/>
  <c r="F19" i="1"/>
  <c r="F20" i="1"/>
  <c r="F21" i="1"/>
  <c r="F15" i="1"/>
  <c r="D21" i="1"/>
  <c r="C21" i="1"/>
  <c r="D20" i="1" l="1"/>
  <c r="C20" i="1"/>
</calcChain>
</file>

<file path=xl/sharedStrings.xml><?xml version="1.0" encoding="utf-8"?>
<sst xmlns="http://schemas.openxmlformats.org/spreadsheetml/2006/main" count="23" uniqueCount="19">
  <si>
    <t>Domaine: assurance pension (AP)</t>
  </si>
  <si>
    <t>Source(s): comptes d'exploitation du régime général</t>
  </si>
  <si>
    <t>Unité(s): EUR</t>
  </si>
  <si>
    <t>Information(s) supplémentaire(s): montants arrêtés au 31 décembre</t>
  </si>
  <si>
    <t>Année</t>
  </si>
  <si>
    <t xml:space="preserve"> Réserve fin d'année</t>
  </si>
  <si>
    <t>Niveau de réserve minimale</t>
  </si>
  <si>
    <t xml:space="preserve">Réserve </t>
  </si>
  <si>
    <t>Niveau relatif de la réserve
(multiple des prestations annuelles)</t>
  </si>
  <si>
    <t>Unité(s): MilliardsEUR</t>
  </si>
  <si>
    <t>Prestations</t>
  </si>
  <si>
    <t>Evolution de la réserve du régime général d'assurance pension</t>
  </si>
  <si>
    <t>Dont</t>
  </si>
  <si>
    <t>Integrix 290323</t>
  </si>
  <si>
    <t>CNAP FDR</t>
  </si>
  <si>
    <t>FDC réserve</t>
  </si>
  <si>
    <t>Année(s) de référence: 2013-2022</t>
  </si>
  <si>
    <t>Prélèvement sur réserve</t>
  </si>
  <si>
    <t>Dotation/prélèvement de l'année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</si>
</sst>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Alignment="1">
      <alignment horizontal="left" vertical="center"/>
    </xf>
    <xf numFmtId="0" fontId="2" fillId="2" borderId="0" xfId="1" applyFont="1" applyFill="1"/>
    <xf numFmtId="0" fontId="4" fillId="2" borderId="0" xfId="1" applyFont="1" applyFill="1" applyAlignment="1">
      <alignment horizontal="left" vertical="center"/>
    </xf>
    <xf numFmtId="0" fontId="3" fillId="2" borderId="0" xfId="1" applyFont="1" applyFill="1"/>
    <xf numFmtId="0" fontId="5" fillId="2" borderId="0" xfId="1" applyFont="1" applyFill="1"/>
    <xf numFmtId="0" fontId="4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left" vertical="top"/>
    </xf>
    <xf numFmtId="0" fontId="2" fillId="0" borderId="0" xfId="1"/>
    <xf numFmtId="0" fontId="6" fillId="2" borderId="3" xfId="1" applyFont="1" applyFill="1" applyBorder="1" applyAlignment="1">
      <alignment horizontal="center" wrapText="1"/>
    </xf>
    <xf numFmtId="165" fontId="6" fillId="2" borderId="3" xfId="1" applyNumberFormat="1" applyFont="1" applyFill="1" applyBorder="1" applyAlignment="1">
      <alignment horizontal="right" wrapText="1"/>
    </xf>
    <xf numFmtId="165" fontId="6" fillId="2" borderId="4" xfId="1" applyNumberFormat="1" applyFont="1" applyFill="1" applyBorder="1" applyAlignment="1">
      <alignment horizontal="right" wrapText="1"/>
    </xf>
    <xf numFmtId="0" fontId="6" fillId="2" borderId="5" xfId="1" applyFont="1" applyFill="1" applyBorder="1" applyAlignment="1">
      <alignment horizontal="center" wrapText="1"/>
    </xf>
    <xf numFmtId="165" fontId="6" fillId="2" borderId="6" xfId="1" applyNumberFormat="1" applyFont="1" applyFill="1" applyBorder="1" applyAlignment="1">
      <alignment horizontal="right" wrapText="1"/>
    </xf>
    <xf numFmtId="165" fontId="6" fillId="0" borderId="3" xfId="1" applyNumberFormat="1" applyFont="1" applyFill="1" applyBorder="1" applyAlignment="1">
      <alignment horizontal="right" wrapText="1"/>
    </xf>
    <xf numFmtId="165" fontId="8" fillId="2" borderId="3" xfId="1" applyNumberFormat="1" applyFont="1" applyFill="1" applyBorder="1" applyAlignment="1">
      <alignment horizontal="right" wrapText="1"/>
    </xf>
    <xf numFmtId="0" fontId="6" fillId="2" borderId="2" xfId="1" applyFont="1" applyFill="1" applyBorder="1" applyAlignment="1">
      <alignment horizontal="center" wrapText="1"/>
    </xf>
    <xf numFmtId="4" fontId="6" fillId="2" borderId="4" xfId="1" applyNumberFormat="1" applyFont="1" applyFill="1" applyBorder="1" applyAlignment="1">
      <alignment horizontal="right" wrapText="1"/>
    </xf>
    <xf numFmtId="4" fontId="6" fillId="2" borderId="6" xfId="1" applyNumberFormat="1" applyFont="1" applyFill="1" applyBorder="1" applyAlignment="1">
      <alignment horizontal="right" wrapText="1"/>
    </xf>
    <xf numFmtId="4" fontId="6" fillId="2" borderId="3" xfId="1" applyNumberFormat="1" applyFont="1" applyFill="1" applyBorder="1" applyAlignment="1">
      <alignment horizontal="right" wrapText="1"/>
    </xf>
    <xf numFmtId="4" fontId="6" fillId="0" borderId="3" xfId="1" applyNumberFormat="1" applyFont="1" applyFill="1" applyBorder="1" applyAlignment="1">
      <alignment horizontal="right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left" vertical="top"/>
    </xf>
    <xf numFmtId="4" fontId="9" fillId="4" borderId="3" xfId="0" applyNumberFormat="1" applyFont="1" applyFill="1" applyBorder="1"/>
    <xf numFmtId="0" fontId="3" fillId="4" borderId="3" xfId="1" applyFont="1" applyFill="1" applyBorder="1" applyAlignment="1">
      <alignment horizontal="left" vertical="top"/>
    </xf>
    <xf numFmtId="0" fontId="8" fillId="3" borderId="1" xfId="1" applyFont="1" applyFill="1" applyBorder="1" applyAlignment="1">
      <alignment horizontal="right" vertical="center" wrapText="1"/>
    </xf>
    <xf numFmtId="0" fontId="8" fillId="3" borderId="2" xfId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right" vertical="center" wrapText="1"/>
    </xf>
    <xf numFmtId="0" fontId="6" fillId="3" borderId="2" xfId="1" applyFont="1" applyFill="1" applyBorder="1" applyAlignment="1">
      <alignment horizontal="right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</cellXfs>
  <cellStyles count="7">
    <cellStyle name="Milliers 2" xfId="2"/>
    <cellStyle name="Normal" xfId="0" builtinId="0"/>
    <cellStyle name="Normal 2" xfId="3"/>
    <cellStyle name="Normal 2 2" xfId="4"/>
    <cellStyle name="Normal 3" xfId="1"/>
    <cellStyle name="Normal 4" xfId="5"/>
    <cellStyle name="Pourcentage 2" xfId="6"/>
  </cellStyles>
  <dxfs count="0"/>
  <tableStyles count="0" defaultTableStyle="TableStyleMedium2" defaultPivotStyle="PivotStyleLight16"/>
  <colors>
    <mruColors>
      <color rgb="FF000099"/>
      <color rgb="FF0000FF"/>
      <color rgb="FF99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66632101522761E-2"/>
          <c:y val="4.4616038587603768E-2"/>
          <c:w val="0.82683968253968254"/>
          <c:h val="0.68673659737169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Data!$C$9</c:f>
              <c:strCache>
                <c:ptCount val="1"/>
                <c:pt idx="0">
                  <c:v>Réserve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Data!$A$15:$A$24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Data!$C$15:$C$24</c:f>
              <c:numCache>
                <c:formatCode>#,##0.0</c:formatCode>
                <c:ptCount val="10"/>
                <c:pt idx="0">
                  <c:v>12248557000</c:v>
                </c:pt>
                <c:pt idx="1">
                  <c:v>13753776642.139999</c:v>
                </c:pt>
                <c:pt idx="2">
                  <c:v>15614142573.76</c:v>
                </c:pt>
                <c:pt idx="3">
                  <c:v>16539831503.34</c:v>
                </c:pt>
                <c:pt idx="4">
                  <c:v>17809046664.459999</c:v>
                </c:pt>
                <c:pt idx="5">
                  <c:v>18879675318.75</c:v>
                </c:pt>
                <c:pt idx="6">
                  <c:v>18969979643.950001</c:v>
                </c:pt>
                <c:pt idx="7">
                  <c:v>22184424528.150002</c:v>
                </c:pt>
                <c:pt idx="8">
                  <c:v>23841345586.299999</c:v>
                </c:pt>
                <c:pt idx="9">
                  <c:v>24571660443.73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8-4F80-8C0F-DB3052C040A5}"/>
            </c:ext>
          </c:extLst>
        </c:ser>
        <c:ser>
          <c:idx val="1"/>
          <c:order val="1"/>
          <c:tx>
            <c:strRef>
              <c:f>Data!$D$9</c:f>
              <c:strCache>
                <c:ptCount val="1"/>
                <c:pt idx="0">
                  <c:v>Dotation/prélèvement de l'année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Data!$A$15:$A$24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Data!$D$15:$D$24</c:f>
              <c:numCache>
                <c:formatCode>#,##0.0</c:formatCode>
                <c:ptCount val="10"/>
                <c:pt idx="0">
                  <c:v>1505219600</c:v>
                </c:pt>
                <c:pt idx="1">
                  <c:v>1860365931.6199999</c:v>
                </c:pt>
                <c:pt idx="2">
                  <c:v>925688929.57999992</c:v>
                </c:pt>
                <c:pt idx="3">
                  <c:v>1269215161.1199989</c:v>
                </c:pt>
                <c:pt idx="4">
                  <c:v>1070628654.2900009</c:v>
                </c:pt>
                <c:pt idx="5">
                  <c:v>90304325.200000763</c:v>
                </c:pt>
                <c:pt idx="6">
                  <c:v>3214444884.2000008</c:v>
                </c:pt>
                <c:pt idx="7">
                  <c:v>1656921058.1500001</c:v>
                </c:pt>
                <c:pt idx="8">
                  <c:v>3237623515.579998</c:v>
                </c:pt>
                <c:pt idx="9">
                  <c:v>-2507308658.1499977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8-4F80-8C0F-DB3052C040A5}"/>
            </c:ext>
          </c:extLst>
        </c:ser>
        <c:ser>
          <c:idx val="4"/>
          <c:order val="2"/>
          <c:tx>
            <c:strRef>
              <c:f>Data!$E$9</c:f>
              <c:strCache>
                <c:ptCount val="1"/>
                <c:pt idx="0">
                  <c:v>Prélèvement sur réserve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Data!$A$15:$A$24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Data!$E$15:$E$24</c:f>
              <c:numCache>
                <c:formatCode>#,##0.0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63AB-4FF4-BE6A-5B60517B2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57152"/>
        <c:axId val="81459072"/>
      </c:barChart>
      <c:lineChart>
        <c:grouping val="standard"/>
        <c:varyColors val="0"/>
        <c:ser>
          <c:idx val="3"/>
          <c:order val="4"/>
          <c:tx>
            <c:strRef>
              <c:f>Data!$G$8</c:f>
              <c:strCache>
                <c:ptCount val="1"/>
                <c:pt idx="0">
                  <c:v>Niveau de réserve minimale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 w="952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cat>
            <c:numRef>
              <c:f>Data!$A$16:$A$24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Data!$G$15:$G$24</c:f>
              <c:numCache>
                <c:formatCode>#,##0.0</c:formatCode>
                <c:ptCount val="10"/>
                <c:pt idx="0">
                  <c:v>5157150134.3400002</c:v>
                </c:pt>
                <c:pt idx="1">
                  <c:v>5458198393.6199856</c:v>
                </c:pt>
                <c:pt idx="2">
                  <c:v>5673692853.6299849</c:v>
                </c:pt>
                <c:pt idx="3">
                  <c:v>5898568549.7849998</c:v>
                </c:pt>
                <c:pt idx="4">
                  <c:v>6274610780.0849848</c:v>
                </c:pt>
                <c:pt idx="5">
                  <c:v>6539152006.454999</c:v>
                </c:pt>
                <c:pt idx="6">
                  <c:v>6916914417.4349842</c:v>
                </c:pt>
                <c:pt idx="7">
                  <c:v>7449991570.8150005</c:v>
                </c:pt>
                <c:pt idx="8">
                  <c:v>7878469028.7900009</c:v>
                </c:pt>
                <c:pt idx="9">
                  <c:v>8589180359.25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8-4F80-8C0F-DB3052C04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57152"/>
        <c:axId val="81459072"/>
      </c:lineChart>
      <c:lineChart>
        <c:grouping val="standard"/>
        <c:varyColors val="0"/>
        <c:ser>
          <c:idx val="2"/>
          <c:order val="3"/>
          <c:tx>
            <c:strRef>
              <c:f>Data!$F$8</c:f>
              <c:strCache>
                <c:ptCount val="1"/>
                <c:pt idx="0">
                  <c:v>Niveau relatif de la réserve
(multiple des prestations annuelles)</c:v>
                </c:pt>
              </c:strCache>
            </c:strRef>
          </c:tx>
          <c:spPr>
            <a:ln w="2857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Data!$A$16:$A$24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Data!$F$15:$F$24</c:f>
              <c:numCache>
                <c:formatCode>#,##0.00</c:formatCode>
                <c:ptCount val="10"/>
                <c:pt idx="0">
                  <c:v>4.0004002913598065</c:v>
                </c:pt>
                <c:pt idx="1">
                  <c:v>4.291015491121895</c:v>
                </c:pt>
                <c:pt idx="2">
                  <c:v>4.3727688288830997</c:v>
                </c:pt>
                <c:pt idx="3">
                  <c:v>4.5288225051930091</c:v>
                </c:pt>
                <c:pt idx="4">
                  <c:v>4.5133497472079744</c:v>
                </c:pt>
                <c:pt idx="5">
                  <c:v>4.3514769862875529</c:v>
                </c:pt>
                <c:pt idx="6">
                  <c:v>4.8109076943827587</c:v>
                </c:pt>
                <c:pt idx="7">
                  <c:v>4.8002763546130804</c:v>
                </c:pt>
                <c:pt idx="8">
                  <c:v>5.1556277627530767</c:v>
                </c:pt>
                <c:pt idx="9">
                  <c:v>4.2911534190688903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E8-4F80-8C0F-DB3052C04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6288"/>
        <c:axId val="91597824"/>
      </c:lineChart>
      <c:catAx>
        <c:axId val="8145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1459072"/>
        <c:crosses val="autoZero"/>
        <c:auto val="1"/>
        <c:lblAlgn val="ctr"/>
        <c:lblOffset val="100"/>
        <c:noMultiLvlLbl val="0"/>
      </c:catAx>
      <c:valAx>
        <c:axId val="8145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.0;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145715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8.1340996168582371E-4"/>
                <c:y val="0.3318777777777777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Open Sans" panose="020B0606030504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catAx>
        <c:axId val="9159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597824"/>
        <c:crosses val="autoZero"/>
        <c:auto val="1"/>
        <c:lblAlgn val="ctr"/>
        <c:lblOffset val="100"/>
        <c:noMultiLvlLbl val="0"/>
      </c:catAx>
      <c:valAx>
        <c:axId val="91597824"/>
        <c:scaling>
          <c:orientation val="minMax"/>
          <c:max val="6"/>
          <c:min val="2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Open Sans" panose="020B0606030504020204" pitchFamily="34" charset="0"/>
                    <a:cs typeface="Arial" panose="020B0604020202020204" pitchFamily="34" charset="0"/>
                  </a:defRPr>
                </a:pPr>
                <a:r>
                  <a:rPr lang="en-US" b="0"/>
                  <a:t>Multiple des prestations annuelles</a:t>
                </a:r>
              </a:p>
            </c:rich>
          </c:tx>
          <c:layout>
            <c:manualLayout>
              <c:xMode val="edge"/>
              <c:yMode val="edge"/>
              <c:x val="0.97418628768964854"/>
              <c:y val="3.62952250016366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Open Sans" panose="020B0606030504020204" pitchFamily="34" charset="0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1596288"/>
        <c:crosses val="max"/>
        <c:crossBetween val="between"/>
        <c:majorUnit val="0.5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722745976477572"/>
          <c:w val="0.95651508474531566"/>
          <c:h val="0.19277254023522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ea typeface="Open Sans" panose="020B0606030504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6</xdr:row>
      <xdr:rowOff>28572</xdr:rowOff>
    </xdr:from>
    <xdr:to>
      <xdr:col>14</xdr:col>
      <xdr:colOff>1104899</xdr:colOff>
      <xdr:row>25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K60"/>
  <sheetViews>
    <sheetView showGridLines="0" tabSelected="1" topLeftCell="E1" zoomScaleNormal="100" zoomScaleSheetLayoutView="100" workbookViewId="0">
      <selection activeCell="P19" sqref="P19"/>
    </sheetView>
  </sheetViews>
  <sheetFormatPr baseColWidth="10" defaultRowHeight="12" x14ac:dyDescent="0.2"/>
  <cols>
    <col min="1" max="1" width="10.7109375" style="5" customWidth="1"/>
    <col min="2" max="7" width="17.140625" style="5" customWidth="1"/>
    <col min="8" max="8" width="13" style="5" customWidth="1"/>
    <col min="9" max="9" width="14.7109375" style="5" customWidth="1"/>
    <col min="10" max="11" width="11.42578125" style="5"/>
    <col min="12" max="13" width="15" style="5" customWidth="1"/>
    <col min="14" max="14" width="11.42578125" style="5"/>
    <col min="15" max="16" width="19" style="5" customWidth="1"/>
    <col min="17" max="257" width="11.42578125" style="5"/>
    <col min="258" max="258" width="10.7109375" style="5" customWidth="1"/>
    <col min="259" max="259" width="14.7109375" style="5" customWidth="1"/>
    <col min="260" max="260" width="16.7109375" style="5" customWidth="1"/>
    <col min="261" max="264" width="14.7109375" style="5" customWidth="1"/>
    <col min="265" max="265" width="15.28515625" style="5" customWidth="1"/>
    <col min="266" max="267" width="11.42578125" style="5"/>
    <col min="268" max="269" width="15" style="5" customWidth="1"/>
    <col min="270" max="270" width="11.42578125" style="5"/>
    <col min="271" max="272" width="19" style="5" customWidth="1"/>
    <col min="273" max="513" width="11.42578125" style="5"/>
    <col min="514" max="514" width="10.7109375" style="5" customWidth="1"/>
    <col min="515" max="515" width="14.7109375" style="5" customWidth="1"/>
    <col min="516" max="516" width="16.7109375" style="5" customWidth="1"/>
    <col min="517" max="520" width="14.7109375" style="5" customWidth="1"/>
    <col min="521" max="521" width="15.28515625" style="5" customWidth="1"/>
    <col min="522" max="523" width="11.42578125" style="5"/>
    <col min="524" max="525" width="15" style="5" customWidth="1"/>
    <col min="526" max="526" width="11.42578125" style="5"/>
    <col min="527" max="528" width="19" style="5" customWidth="1"/>
    <col min="529" max="769" width="11.42578125" style="5"/>
    <col min="770" max="770" width="10.7109375" style="5" customWidth="1"/>
    <col min="771" max="771" width="14.7109375" style="5" customWidth="1"/>
    <col min="772" max="772" width="16.7109375" style="5" customWidth="1"/>
    <col min="773" max="776" width="14.7109375" style="5" customWidth="1"/>
    <col min="777" max="777" width="15.28515625" style="5" customWidth="1"/>
    <col min="778" max="779" width="11.42578125" style="5"/>
    <col min="780" max="781" width="15" style="5" customWidth="1"/>
    <col min="782" max="782" width="11.42578125" style="5"/>
    <col min="783" max="784" width="19" style="5" customWidth="1"/>
    <col min="785" max="1025" width="11.42578125" style="5"/>
    <col min="1026" max="1026" width="10.7109375" style="5" customWidth="1"/>
    <col min="1027" max="1027" width="14.7109375" style="5" customWidth="1"/>
    <col min="1028" max="1028" width="16.7109375" style="5" customWidth="1"/>
    <col min="1029" max="1032" width="14.7109375" style="5" customWidth="1"/>
    <col min="1033" max="1033" width="15.28515625" style="5" customWidth="1"/>
    <col min="1034" max="1035" width="11.42578125" style="5"/>
    <col min="1036" max="1037" width="15" style="5" customWidth="1"/>
    <col min="1038" max="1038" width="11.42578125" style="5"/>
    <col min="1039" max="1040" width="19" style="5" customWidth="1"/>
    <col min="1041" max="1281" width="11.42578125" style="5"/>
    <col min="1282" max="1282" width="10.7109375" style="5" customWidth="1"/>
    <col min="1283" max="1283" width="14.7109375" style="5" customWidth="1"/>
    <col min="1284" max="1284" width="16.7109375" style="5" customWidth="1"/>
    <col min="1285" max="1288" width="14.7109375" style="5" customWidth="1"/>
    <col min="1289" max="1289" width="15.28515625" style="5" customWidth="1"/>
    <col min="1290" max="1291" width="11.42578125" style="5"/>
    <col min="1292" max="1293" width="15" style="5" customWidth="1"/>
    <col min="1294" max="1294" width="11.42578125" style="5"/>
    <col min="1295" max="1296" width="19" style="5" customWidth="1"/>
    <col min="1297" max="1537" width="11.42578125" style="5"/>
    <col min="1538" max="1538" width="10.7109375" style="5" customWidth="1"/>
    <col min="1539" max="1539" width="14.7109375" style="5" customWidth="1"/>
    <col min="1540" max="1540" width="16.7109375" style="5" customWidth="1"/>
    <col min="1541" max="1544" width="14.7109375" style="5" customWidth="1"/>
    <col min="1545" max="1545" width="15.28515625" style="5" customWidth="1"/>
    <col min="1546" max="1547" width="11.42578125" style="5"/>
    <col min="1548" max="1549" width="15" style="5" customWidth="1"/>
    <col min="1550" max="1550" width="11.42578125" style="5"/>
    <col min="1551" max="1552" width="19" style="5" customWidth="1"/>
    <col min="1553" max="1793" width="11.42578125" style="5"/>
    <col min="1794" max="1794" width="10.7109375" style="5" customWidth="1"/>
    <col min="1795" max="1795" width="14.7109375" style="5" customWidth="1"/>
    <col min="1796" max="1796" width="16.7109375" style="5" customWidth="1"/>
    <col min="1797" max="1800" width="14.7109375" style="5" customWidth="1"/>
    <col min="1801" max="1801" width="15.28515625" style="5" customWidth="1"/>
    <col min="1802" max="1803" width="11.42578125" style="5"/>
    <col min="1804" max="1805" width="15" style="5" customWidth="1"/>
    <col min="1806" max="1806" width="11.42578125" style="5"/>
    <col min="1807" max="1808" width="19" style="5" customWidth="1"/>
    <col min="1809" max="2049" width="11.42578125" style="5"/>
    <col min="2050" max="2050" width="10.7109375" style="5" customWidth="1"/>
    <col min="2051" max="2051" width="14.7109375" style="5" customWidth="1"/>
    <col min="2052" max="2052" width="16.7109375" style="5" customWidth="1"/>
    <col min="2053" max="2056" width="14.7109375" style="5" customWidth="1"/>
    <col min="2057" max="2057" width="15.28515625" style="5" customWidth="1"/>
    <col min="2058" max="2059" width="11.42578125" style="5"/>
    <col min="2060" max="2061" width="15" style="5" customWidth="1"/>
    <col min="2062" max="2062" width="11.42578125" style="5"/>
    <col min="2063" max="2064" width="19" style="5" customWidth="1"/>
    <col min="2065" max="2305" width="11.42578125" style="5"/>
    <col min="2306" max="2306" width="10.7109375" style="5" customWidth="1"/>
    <col min="2307" max="2307" width="14.7109375" style="5" customWidth="1"/>
    <col min="2308" max="2308" width="16.7109375" style="5" customWidth="1"/>
    <col min="2309" max="2312" width="14.7109375" style="5" customWidth="1"/>
    <col min="2313" max="2313" width="15.28515625" style="5" customWidth="1"/>
    <col min="2314" max="2315" width="11.42578125" style="5"/>
    <col min="2316" max="2317" width="15" style="5" customWidth="1"/>
    <col min="2318" max="2318" width="11.42578125" style="5"/>
    <col min="2319" max="2320" width="19" style="5" customWidth="1"/>
    <col min="2321" max="2561" width="11.42578125" style="5"/>
    <col min="2562" max="2562" width="10.7109375" style="5" customWidth="1"/>
    <col min="2563" max="2563" width="14.7109375" style="5" customWidth="1"/>
    <col min="2564" max="2564" width="16.7109375" style="5" customWidth="1"/>
    <col min="2565" max="2568" width="14.7109375" style="5" customWidth="1"/>
    <col min="2569" max="2569" width="15.28515625" style="5" customWidth="1"/>
    <col min="2570" max="2571" width="11.42578125" style="5"/>
    <col min="2572" max="2573" width="15" style="5" customWidth="1"/>
    <col min="2574" max="2574" width="11.42578125" style="5"/>
    <col min="2575" max="2576" width="19" style="5" customWidth="1"/>
    <col min="2577" max="2817" width="11.42578125" style="5"/>
    <col min="2818" max="2818" width="10.7109375" style="5" customWidth="1"/>
    <col min="2819" max="2819" width="14.7109375" style="5" customWidth="1"/>
    <col min="2820" max="2820" width="16.7109375" style="5" customWidth="1"/>
    <col min="2821" max="2824" width="14.7109375" style="5" customWidth="1"/>
    <col min="2825" max="2825" width="15.28515625" style="5" customWidth="1"/>
    <col min="2826" max="2827" width="11.42578125" style="5"/>
    <col min="2828" max="2829" width="15" style="5" customWidth="1"/>
    <col min="2830" max="2830" width="11.42578125" style="5"/>
    <col min="2831" max="2832" width="19" style="5" customWidth="1"/>
    <col min="2833" max="3073" width="11.42578125" style="5"/>
    <col min="3074" max="3074" width="10.7109375" style="5" customWidth="1"/>
    <col min="3075" max="3075" width="14.7109375" style="5" customWidth="1"/>
    <col min="3076" max="3076" width="16.7109375" style="5" customWidth="1"/>
    <col min="3077" max="3080" width="14.7109375" style="5" customWidth="1"/>
    <col min="3081" max="3081" width="15.28515625" style="5" customWidth="1"/>
    <col min="3082" max="3083" width="11.42578125" style="5"/>
    <col min="3084" max="3085" width="15" style="5" customWidth="1"/>
    <col min="3086" max="3086" width="11.42578125" style="5"/>
    <col min="3087" max="3088" width="19" style="5" customWidth="1"/>
    <col min="3089" max="3329" width="11.42578125" style="5"/>
    <col min="3330" max="3330" width="10.7109375" style="5" customWidth="1"/>
    <col min="3331" max="3331" width="14.7109375" style="5" customWidth="1"/>
    <col min="3332" max="3332" width="16.7109375" style="5" customWidth="1"/>
    <col min="3333" max="3336" width="14.7109375" style="5" customWidth="1"/>
    <col min="3337" max="3337" width="15.28515625" style="5" customWidth="1"/>
    <col min="3338" max="3339" width="11.42578125" style="5"/>
    <col min="3340" max="3341" width="15" style="5" customWidth="1"/>
    <col min="3342" max="3342" width="11.42578125" style="5"/>
    <col min="3343" max="3344" width="19" style="5" customWidth="1"/>
    <col min="3345" max="3585" width="11.42578125" style="5"/>
    <col min="3586" max="3586" width="10.7109375" style="5" customWidth="1"/>
    <col min="3587" max="3587" width="14.7109375" style="5" customWidth="1"/>
    <col min="3588" max="3588" width="16.7109375" style="5" customWidth="1"/>
    <col min="3589" max="3592" width="14.7109375" style="5" customWidth="1"/>
    <col min="3593" max="3593" width="15.28515625" style="5" customWidth="1"/>
    <col min="3594" max="3595" width="11.42578125" style="5"/>
    <col min="3596" max="3597" width="15" style="5" customWidth="1"/>
    <col min="3598" max="3598" width="11.42578125" style="5"/>
    <col min="3599" max="3600" width="19" style="5" customWidth="1"/>
    <col min="3601" max="3841" width="11.42578125" style="5"/>
    <col min="3842" max="3842" width="10.7109375" style="5" customWidth="1"/>
    <col min="3843" max="3843" width="14.7109375" style="5" customWidth="1"/>
    <col min="3844" max="3844" width="16.7109375" style="5" customWidth="1"/>
    <col min="3845" max="3848" width="14.7109375" style="5" customWidth="1"/>
    <col min="3849" max="3849" width="15.28515625" style="5" customWidth="1"/>
    <col min="3850" max="3851" width="11.42578125" style="5"/>
    <col min="3852" max="3853" width="15" style="5" customWidth="1"/>
    <col min="3854" max="3854" width="11.42578125" style="5"/>
    <col min="3855" max="3856" width="19" style="5" customWidth="1"/>
    <col min="3857" max="4097" width="11.42578125" style="5"/>
    <col min="4098" max="4098" width="10.7109375" style="5" customWidth="1"/>
    <col min="4099" max="4099" width="14.7109375" style="5" customWidth="1"/>
    <col min="4100" max="4100" width="16.7109375" style="5" customWidth="1"/>
    <col min="4101" max="4104" width="14.7109375" style="5" customWidth="1"/>
    <col min="4105" max="4105" width="15.28515625" style="5" customWidth="1"/>
    <col min="4106" max="4107" width="11.42578125" style="5"/>
    <col min="4108" max="4109" width="15" style="5" customWidth="1"/>
    <col min="4110" max="4110" width="11.42578125" style="5"/>
    <col min="4111" max="4112" width="19" style="5" customWidth="1"/>
    <col min="4113" max="4353" width="11.42578125" style="5"/>
    <col min="4354" max="4354" width="10.7109375" style="5" customWidth="1"/>
    <col min="4355" max="4355" width="14.7109375" style="5" customWidth="1"/>
    <col min="4356" max="4356" width="16.7109375" style="5" customWidth="1"/>
    <col min="4357" max="4360" width="14.7109375" style="5" customWidth="1"/>
    <col min="4361" max="4361" width="15.28515625" style="5" customWidth="1"/>
    <col min="4362" max="4363" width="11.42578125" style="5"/>
    <col min="4364" max="4365" width="15" style="5" customWidth="1"/>
    <col min="4366" max="4366" width="11.42578125" style="5"/>
    <col min="4367" max="4368" width="19" style="5" customWidth="1"/>
    <col min="4369" max="4609" width="11.42578125" style="5"/>
    <col min="4610" max="4610" width="10.7109375" style="5" customWidth="1"/>
    <col min="4611" max="4611" width="14.7109375" style="5" customWidth="1"/>
    <col min="4612" max="4612" width="16.7109375" style="5" customWidth="1"/>
    <col min="4613" max="4616" width="14.7109375" style="5" customWidth="1"/>
    <col min="4617" max="4617" width="15.28515625" style="5" customWidth="1"/>
    <col min="4618" max="4619" width="11.42578125" style="5"/>
    <col min="4620" max="4621" width="15" style="5" customWidth="1"/>
    <col min="4622" max="4622" width="11.42578125" style="5"/>
    <col min="4623" max="4624" width="19" style="5" customWidth="1"/>
    <col min="4625" max="4865" width="11.42578125" style="5"/>
    <col min="4866" max="4866" width="10.7109375" style="5" customWidth="1"/>
    <col min="4867" max="4867" width="14.7109375" style="5" customWidth="1"/>
    <col min="4868" max="4868" width="16.7109375" style="5" customWidth="1"/>
    <col min="4869" max="4872" width="14.7109375" style="5" customWidth="1"/>
    <col min="4873" max="4873" width="15.28515625" style="5" customWidth="1"/>
    <col min="4874" max="4875" width="11.42578125" style="5"/>
    <col min="4876" max="4877" width="15" style="5" customWidth="1"/>
    <col min="4878" max="4878" width="11.42578125" style="5"/>
    <col min="4879" max="4880" width="19" style="5" customWidth="1"/>
    <col min="4881" max="5121" width="11.42578125" style="5"/>
    <col min="5122" max="5122" width="10.7109375" style="5" customWidth="1"/>
    <col min="5123" max="5123" width="14.7109375" style="5" customWidth="1"/>
    <col min="5124" max="5124" width="16.7109375" style="5" customWidth="1"/>
    <col min="5125" max="5128" width="14.7109375" style="5" customWidth="1"/>
    <col min="5129" max="5129" width="15.28515625" style="5" customWidth="1"/>
    <col min="5130" max="5131" width="11.42578125" style="5"/>
    <col min="5132" max="5133" width="15" style="5" customWidth="1"/>
    <col min="5134" max="5134" width="11.42578125" style="5"/>
    <col min="5135" max="5136" width="19" style="5" customWidth="1"/>
    <col min="5137" max="5377" width="11.42578125" style="5"/>
    <col min="5378" max="5378" width="10.7109375" style="5" customWidth="1"/>
    <col min="5379" max="5379" width="14.7109375" style="5" customWidth="1"/>
    <col min="5380" max="5380" width="16.7109375" style="5" customWidth="1"/>
    <col min="5381" max="5384" width="14.7109375" style="5" customWidth="1"/>
    <col min="5385" max="5385" width="15.28515625" style="5" customWidth="1"/>
    <col min="5386" max="5387" width="11.42578125" style="5"/>
    <col min="5388" max="5389" width="15" style="5" customWidth="1"/>
    <col min="5390" max="5390" width="11.42578125" style="5"/>
    <col min="5391" max="5392" width="19" style="5" customWidth="1"/>
    <col min="5393" max="5633" width="11.42578125" style="5"/>
    <col min="5634" max="5634" width="10.7109375" style="5" customWidth="1"/>
    <col min="5635" max="5635" width="14.7109375" style="5" customWidth="1"/>
    <col min="5636" max="5636" width="16.7109375" style="5" customWidth="1"/>
    <col min="5637" max="5640" width="14.7109375" style="5" customWidth="1"/>
    <col min="5641" max="5641" width="15.28515625" style="5" customWidth="1"/>
    <col min="5642" max="5643" width="11.42578125" style="5"/>
    <col min="5644" max="5645" width="15" style="5" customWidth="1"/>
    <col min="5646" max="5646" width="11.42578125" style="5"/>
    <col min="5647" max="5648" width="19" style="5" customWidth="1"/>
    <col min="5649" max="5889" width="11.42578125" style="5"/>
    <col min="5890" max="5890" width="10.7109375" style="5" customWidth="1"/>
    <col min="5891" max="5891" width="14.7109375" style="5" customWidth="1"/>
    <col min="5892" max="5892" width="16.7109375" style="5" customWidth="1"/>
    <col min="5893" max="5896" width="14.7109375" style="5" customWidth="1"/>
    <col min="5897" max="5897" width="15.28515625" style="5" customWidth="1"/>
    <col min="5898" max="5899" width="11.42578125" style="5"/>
    <col min="5900" max="5901" width="15" style="5" customWidth="1"/>
    <col min="5902" max="5902" width="11.42578125" style="5"/>
    <col min="5903" max="5904" width="19" style="5" customWidth="1"/>
    <col min="5905" max="6145" width="11.42578125" style="5"/>
    <col min="6146" max="6146" width="10.7109375" style="5" customWidth="1"/>
    <col min="6147" max="6147" width="14.7109375" style="5" customWidth="1"/>
    <col min="6148" max="6148" width="16.7109375" style="5" customWidth="1"/>
    <col min="6149" max="6152" width="14.7109375" style="5" customWidth="1"/>
    <col min="6153" max="6153" width="15.28515625" style="5" customWidth="1"/>
    <col min="6154" max="6155" width="11.42578125" style="5"/>
    <col min="6156" max="6157" width="15" style="5" customWidth="1"/>
    <col min="6158" max="6158" width="11.42578125" style="5"/>
    <col min="6159" max="6160" width="19" style="5" customWidth="1"/>
    <col min="6161" max="6401" width="11.42578125" style="5"/>
    <col min="6402" max="6402" width="10.7109375" style="5" customWidth="1"/>
    <col min="6403" max="6403" width="14.7109375" style="5" customWidth="1"/>
    <col min="6404" max="6404" width="16.7109375" style="5" customWidth="1"/>
    <col min="6405" max="6408" width="14.7109375" style="5" customWidth="1"/>
    <col min="6409" max="6409" width="15.28515625" style="5" customWidth="1"/>
    <col min="6410" max="6411" width="11.42578125" style="5"/>
    <col min="6412" max="6413" width="15" style="5" customWidth="1"/>
    <col min="6414" max="6414" width="11.42578125" style="5"/>
    <col min="6415" max="6416" width="19" style="5" customWidth="1"/>
    <col min="6417" max="6657" width="11.42578125" style="5"/>
    <col min="6658" max="6658" width="10.7109375" style="5" customWidth="1"/>
    <col min="6659" max="6659" width="14.7109375" style="5" customWidth="1"/>
    <col min="6660" max="6660" width="16.7109375" style="5" customWidth="1"/>
    <col min="6661" max="6664" width="14.7109375" style="5" customWidth="1"/>
    <col min="6665" max="6665" width="15.28515625" style="5" customWidth="1"/>
    <col min="6666" max="6667" width="11.42578125" style="5"/>
    <col min="6668" max="6669" width="15" style="5" customWidth="1"/>
    <col min="6670" max="6670" width="11.42578125" style="5"/>
    <col min="6671" max="6672" width="19" style="5" customWidth="1"/>
    <col min="6673" max="6913" width="11.42578125" style="5"/>
    <col min="6914" max="6914" width="10.7109375" style="5" customWidth="1"/>
    <col min="6915" max="6915" width="14.7109375" style="5" customWidth="1"/>
    <col min="6916" max="6916" width="16.7109375" style="5" customWidth="1"/>
    <col min="6917" max="6920" width="14.7109375" style="5" customWidth="1"/>
    <col min="6921" max="6921" width="15.28515625" style="5" customWidth="1"/>
    <col min="6922" max="6923" width="11.42578125" style="5"/>
    <col min="6924" max="6925" width="15" style="5" customWidth="1"/>
    <col min="6926" max="6926" width="11.42578125" style="5"/>
    <col min="6927" max="6928" width="19" style="5" customWidth="1"/>
    <col min="6929" max="7169" width="11.42578125" style="5"/>
    <col min="7170" max="7170" width="10.7109375" style="5" customWidth="1"/>
    <col min="7171" max="7171" width="14.7109375" style="5" customWidth="1"/>
    <col min="7172" max="7172" width="16.7109375" style="5" customWidth="1"/>
    <col min="7173" max="7176" width="14.7109375" style="5" customWidth="1"/>
    <col min="7177" max="7177" width="15.28515625" style="5" customWidth="1"/>
    <col min="7178" max="7179" width="11.42578125" style="5"/>
    <col min="7180" max="7181" width="15" style="5" customWidth="1"/>
    <col min="7182" max="7182" width="11.42578125" style="5"/>
    <col min="7183" max="7184" width="19" style="5" customWidth="1"/>
    <col min="7185" max="7425" width="11.42578125" style="5"/>
    <col min="7426" max="7426" width="10.7109375" style="5" customWidth="1"/>
    <col min="7427" max="7427" width="14.7109375" style="5" customWidth="1"/>
    <col min="7428" max="7428" width="16.7109375" style="5" customWidth="1"/>
    <col min="7429" max="7432" width="14.7109375" style="5" customWidth="1"/>
    <col min="7433" max="7433" width="15.28515625" style="5" customWidth="1"/>
    <col min="7434" max="7435" width="11.42578125" style="5"/>
    <col min="7436" max="7437" width="15" style="5" customWidth="1"/>
    <col min="7438" max="7438" width="11.42578125" style="5"/>
    <col min="7439" max="7440" width="19" style="5" customWidth="1"/>
    <col min="7441" max="7681" width="11.42578125" style="5"/>
    <col min="7682" max="7682" width="10.7109375" style="5" customWidth="1"/>
    <col min="7683" max="7683" width="14.7109375" style="5" customWidth="1"/>
    <col min="7684" max="7684" width="16.7109375" style="5" customWidth="1"/>
    <col min="7685" max="7688" width="14.7109375" style="5" customWidth="1"/>
    <col min="7689" max="7689" width="15.28515625" style="5" customWidth="1"/>
    <col min="7690" max="7691" width="11.42578125" style="5"/>
    <col min="7692" max="7693" width="15" style="5" customWidth="1"/>
    <col min="7694" max="7694" width="11.42578125" style="5"/>
    <col min="7695" max="7696" width="19" style="5" customWidth="1"/>
    <col min="7697" max="7937" width="11.42578125" style="5"/>
    <col min="7938" max="7938" width="10.7109375" style="5" customWidth="1"/>
    <col min="7939" max="7939" width="14.7109375" style="5" customWidth="1"/>
    <col min="7940" max="7940" width="16.7109375" style="5" customWidth="1"/>
    <col min="7941" max="7944" width="14.7109375" style="5" customWidth="1"/>
    <col min="7945" max="7945" width="15.28515625" style="5" customWidth="1"/>
    <col min="7946" max="7947" width="11.42578125" style="5"/>
    <col min="7948" max="7949" width="15" style="5" customWidth="1"/>
    <col min="7950" max="7950" width="11.42578125" style="5"/>
    <col min="7951" max="7952" width="19" style="5" customWidth="1"/>
    <col min="7953" max="8193" width="11.42578125" style="5"/>
    <col min="8194" max="8194" width="10.7109375" style="5" customWidth="1"/>
    <col min="8195" max="8195" width="14.7109375" style="5" customWidth="1"/>
    <col min="8196" max="8196" width="16.7109375" style="5" customWidth="1"/>
    <col min="8197" max="8200" width="14.7109375" style="5" customWidth="1"/>
    <col min="8201" max="8201" width="15.28515625" style="5" customWidth="1"/>
    <col min="8202" max="8203" width="11.42578125" style="5"/>
    <col min="8204" max="8205" width="15" style="5" customWidth="1"/>
    <col min="8206" max="8206" width="11.42578125" style="5"/>
    <col min="8207" max="8208" width="19" style="5" customWidth="1"/>
    <col min="8209" max="8449" width="11.42578125" style="5"/>
    <col min="8450" max="8450" width="10.7109375" style="5" customWidth="1"/>
    <col min="8451" max="8451" width="14.7109375" style="5" customWidth="1"/>
    <col min="8452" max="8452" width="16.7109375" style="5" customWidth="1"/>
    <col min="8453" max="8456" width="14.7109375" style="5" customWidth="1"/>
    <col min="8457" max="8457" width="15.28515625" style="5" customWidth="1"/>
    <col min="8458" max="8459" width="11.42578125" style="5"/>
    <col min="8460" max="8461" width="15" style="5" customWidth="1"/>
    <col min="8462" max="8462" width="11.42578125" style="5"/>
    <col min="8463" max="8464" width="19" style="5" customWidth="1"/>
    <col min="8465" max="8705" width="11.42578125" style="5"/>
    <col min="8706" max="8706" width="10.7109375" style="5" customWidth="1"/>
    <col min="8707" max="8707" width="14.7109375" style="5" customWidth="1"/>
    <col min="8708" max="8708" width="16.7109375" style="5" customWidth="1"/>
    <col min="8709" max="8712" width="14.7109375" style="5" customWidth="1"/>
    <col min="8713" max="8713" width="15.28515625" style="5" customWidth="1"/>
    <col min="8714" max="8715" width="11.42578125" style="5"/>
    <col min="8716" max="8717" width="15" style="5" customWidth="1"/>
    <col min="8718" max="8718" width="11.42578125" style="5"/>
    <col min="8719" max="8720" width="19" style="5" customWidth="1"/>
    <col min="8721" max="8961" width="11.42578125" style="5"/>
    <col min="8962" max="8962" width="10.7109375" style="5" customWidth="1"/>
    <col min="8963" max="8963" width="14.7109375" style="5" customWidth="1"/>
    <col min="8964" max="8964" width="16.7109375" style="5" customWidth="1"/>
    <col min="8965" max="8968" width="14.7109375" style="5" customWidth="1"/>
    <col min="8969" max="8969" width="15.28515625" style="5" customWidth="1"/>
    <col min="8970" max="8971" width="11.42578125" style="5"/>
    <col min="8972" max="8973" width="15" style="5" customWidth="1"/>
    <col min="8974" max="8974" width="11.42578125" style="5"/>
    <col min="8975" max="8976" width="19" style="5" customWidth="1"/>
    <col min="8977" max="9217" width="11.42578125" style="5"/>
    <col min="9218" max="9218" width="10.7109375" style="5" customWidth="1"/>
    <col min="9219" max="9219" width="14.7109375" style="5" customWidth="1"/>
    <col min="9220" max="9220" width="16.7109375" style="5" customWidth="1"/>
    <col min="9221" max="9224" width="14.7109375" style="5" customWidth="1"/>
    <col min="9225" max="9225" width="15.28515625" style="5" customWidth="1"/>
    <col min="9226" max="9227" width="11.42578125" style="5"/>
    <col min="9228" max="9229" width="15" style="5" customWidth="1"/>
    <col min="9230" max="9230" width="11.42578125" style="5"/>
    <col min="9231" max="9232" width="19" style="5" customWidth="1"/>
    <col min="9233" max="9473" width="11.42578125" style="5"/>
    <col min="9474" max="9474" width="10.7109375" style="5" customWidth="1"/>
    <col min="9475" max="9475" width="14.7109375" style="5" customWidth="1"/>
    <col min="9476" max="9476" width="16.7109375" style="5" customWidth="1"/>
    <col min="9477" max="9480" width="14.7109375" style="5" customWidth="1"/>
    <col min="9481" max="9481" width="15.28515625" style="5" customWidth="1"/>
    <col min="9482" max="9483" width="11.42578125" style="5"/>
    <col min="9484" max="9485" width="15" style="5" customWidth="1"/>
    <col min="9486" max="9486" width="11.42578125" style="5"/>
    <col min="9487" max="9488" width="19" style="5" customWidth="1"/>
    <col min="9489" max="9729" width="11.42578125" style="5"/>
    <col min="9730" max="9730" width="10.7109375" style="5" customWidth="1"/>
    <col min="9731" max="9731" width="14.7109375" style="5" customWidth="1"/>
    <col min="9732" max="9732" width="16.7109375" style="5" customWidth="1"/>
    <col min="9733" max="9736" width="14.7109375" style="5" customWidth="1"/>
    <col min="9737" max="9737" width="15.28515625" style="5" customWidth="1"/>
    <col min="9738" max="9739" width="11.42578125" style="5"/>
    <col min="9740" max="9741" width="15" style="5" customWidth="1"/>
    <col min="9742" max="9742" width="11.42578125" style="5"/>
    <col min="9743" max="9744" width="19" style="5" customWidth="1"/>
    <col min="9745" max="9985" width="11.42578125" style="5"/>
    <col min="9986" max="9986" width="10.7109375" style="5" customWidth="1"/>
    <col min="9987" max="9987" width="14.7109375" style="5" customWidth="1"/>
    <col min="9988" max="9988" width="16.7109375" style="5" customWidth="1"/>
    <col min="9989" max="9992" width="14.7109375" style="5" customWidth="1"/>
    <col min="9993" max="9993" width="15.28515625" style="5" customWidth="1"/>
    <col min="9994" max="9995" width="11.42578125" style="5"/>
    <col min="9996" max="9997" width="15" style="5" customWidth="1"/>
    <col min="9998" max="9998" width="11.42578125" style="5"/>
    <col min="9999" max="10000" width="19" style="5" customWidth="1"/>
    <col min="10001" max="10241" width="11.42578125" style="5"/>
    <col min="10242" max="10242" width="10.7109375" style="5" customWidth="1"/>
    <col min="10243" max="10243" width="14.7109375" style="5" customWidth="1"/>
    <col min="10244" max="10244" width="16.7109375" style="5" customWidth="1"/>
    <col min="10245" max="10248" width="14.7109375" style="5" customWidth="1"/>
    <col min="10249" max="10249" width="15.28515625" style="5" customWidth="1"/>
    <col min="10250" max="10251" width="11.42578125" style="5"/>
    <col min="10252" max="10253" width="15" style="5" customWidth="1"/>
    <col min="10254" max="10254" width="11.42578125" style="5"/>
    <col min="10255" max="10256" width="19" style="5" customWidth="1"/>
    <col min="10257" max="10497" width="11.42578125" style="5"/>
    <col min="10498" max="10498" width="10.7109375" style="5" customWidth="1"/>
    <col min="10499" max="10499" width="14.7109375" style="5" customWidth="1"/>
    <col min="10500" max="10500" width="16.7109375" style="5" customWidth="1"/>
    <col min="10501" max="10504" width="14.7109375" style="5" customWidth="1"/>
    <col min="10505" max="10505" width="15.28515625" style="5" customWidth="1"/>
    <col min="10506" max="10507" width="11.42578125" style="5"/>
    <col min="10508" max="10509" width="15" style="5" customWidth="1"/>
    <col min="10510" max="10510" width="11.42578125" style="5"/>
    <col min="10511" max="10512" width="19" style="5" customWidth="1"/>
    <col min="10513" max="10753" width="11.42578125" style="5"/>
    <col min="10754" max="10754" width="10.7109375" style="5" customWidth="1"/>
    <col min="10755" max="10755" width="14.7109375" style="5" customWidth="1"/>
    <col min="10756" max="10756" width="16.7109375" style="5" customWidth="1"/>
    <col min="10757" max="10760" width="14.7109375" style="5" customWidth="1"/>
    <col min="10761" max="10761" width="15.28515625" style="5" customWidth="1"/>
    <col min="10762" max="10763" width="11.42578125" style="5"/>
    <col min="10764" max="10765" width="15" style="5" customWidth="1"/>
    <col min="10766" max="10766" width="11.42578125" style="5"/>
    <col min="10767" max="10768" width="19" style="5" customWidth="1"/>
    <col min="10769" max="11009" width="11.42578125" style="5"/>
    <col min="11010" max="11010" width="10.7109375" style="5" customWidth="1"/>
    <col min="11011" max="11011" width="14.7109375" style="5" customWidth="1"/>
    <col min="11012" max="11012" width="16.7109375" style="5" customWidth="1"/>
    <col min="11013" max="11016" width="14.7109375" style="5" customWidth="1"/>
    <col min="11017" max="11017" width="15.28515625" style="5" customWidth="1"/>
    <col min="11018" max="11019" width="11.42578125" style="5"/>
    <col min="11020" max="11021" width="15" style="5" customWidth="1"/>
    <col min="11022" max="11022" width="11.42578125" style="5"/>
    <col min="11023" max="11024" width="19" style="5" customWidth="1"/>
    <col min="11025" max="11265" width="11.42578125" style="5"/>
    <col min="11266" max="11266" width="10.7109375" style="5" customWidth="1"/>
    <col min="11267" max="11267" width="14.7109375" style="5" customWidth="1"/>
    <col min="11268" max="11268" width="16.7109375" style="5" customWidth="1"/>
    <col min="11269" max="11272" width="14.7109375" style="5" customWidth="1"/>
    <col min="11273" max="11273" width="15.28515625" style="5" customWidth="1"/>
    <col min="11274" max="11275" width="11.42578125" style="5"/>
    <col min="11276" max="11277" width="15" style="5" customWidth="1"/>
    <col min="11278" max="11278" width="11.42578125" style="5"/>
    <col min="11279" max="11280" width="19" style="5" customWidth="1"/>
    <col min="11281" max="11521" width="11.42578125" style="5"/>
    <col min="11522" max="11522" width="10.7109375" style="5" customWidth="1"/>
    <col min="11523" max="11523" width="14.7109375" style="5" customWidth="1"/>
    <col min="11524" max="11524" width="16.7109375" style="5" customWidth="1"/>
    <col min="11525" max="11528" width="14.7109375" style="5" customWidth="1"/>
    <col min="11529" max="11529" width="15.28515625" style="5" customWidth="1"/>
    <col min="11530" max="11531" width="11.42578125" style="5"/>
    <col min="11532" max="11533" width="15" style="5" customWidth="1"/>
    <col min="11534" max="11534" width="11.42578125" style="5"/>
    <col min="11535" max="11536" width="19" style="5" customWidth="1"/>
    <col min="11537" max="11777" width="11.42578125" style="5"/>
    <col min="11778" max="11778" width="10.7109375" style="5" customWidth="1"/>
    <col min="11779" max="11779" width="14.7109375" style="5" customWidth="1"/>
    <col min="11780" max="11780" width="16.7109375" style="5" customWidth="1"/>
    <col min="11781" max="11784" width="14.7109375" style="5" customWidth="1"/>
    <col min="11785" max="11785" width="15.28515625" style="5" customWidth="1"/>
    <col min="11786" max="11787" width="11.42578125" style="5"/>
    <col min="11788" max="11789" width="15" style="5" customWidth="1"/>
    <col min="11790" max="11790" width="11.42578125" style="5"/>
    <col min="11791" max="11792" width="19" style="5" customWidth="1"/>
    <col min="11793" max="12033" width="11.42578125" style="5"/>
    <col min="12034" max="12034" width="10.7109375" style="5" customWidth="1"/>
    <col min="12035" max="12035" width="14.7109375" style="5" customWidth="1"/>
    <col min="12036" max="12036" width="16.7109375" style="5" customWidth="1"/>
    <col min="12037" max="12040" width="14.7109375" style="5" customWidth="1"/>
    <col min="12041" max="12041" width="15.28515625" style="5" customWidth="1"/>
    <col min="12042" max="12043" width="11.42578125" style="5"/>
    <col min="12044" max="12045" width="15" style="5" customWidth="1"/>
    <col min="12046" max="12046" width="11.42578125" style="5"/>
    <col min="12047" max="12048" width="19" style="5" customWidth="1"/>
    <col min="12049" max="12289" width="11.42578125" style="5"/>
    <col min="12290" max="12290" width="10.7109375" style="5" customWidth="1"/>
    <col min="12291" max="12291" width="14.7109375" style="5" customWidth="1"/>
    <col min="12292" max="12292" width="16.7109375" style="5" customWidth="1"/>
    <col min="12293" max="12296" width="14.7109375" style="5" customWidth="1"/>
    <col min="12297" max="12297" width="15.28515625" style="5" customWidth="1"/>
    <col min="12298" max="12299" width="11.42578125" style="5"/>
    <col min="12300" max="12301" width="15" style="5" customWidth="1"/>
    <col min="12302" max="12302" width="11.42578125" style="5"/>
    <col min="12303" max="12304" width="19" style="5" customWidth="1"/>
    <col min="12305" max="12545" width="11.42578125" style="5"/>
    <col min="12546" max="12546" width="10.7109375" style="5" customWidth="1"/>
    <col min="12547" max="12547" width="14.7109375" style="5" customWidth="1"/>
    <col min="12548" max="12548" width="16.7109375" style="5" customWidth="1"/>
    <col min="12549" max="12552" width="14.7109375" style="5" customWidth="1"/>
    <col min="12553" max="12553" width="15.28515625" style="5" customWidth="1"/>
    <col min="12554" max="12555" width="11.42578125" style="5"/>
    <col min="12556" max="12557" width="15" style="5" customWidth="1"/>
    <col min="12558" max="12558" width="11.42578125" style="5"/>
    <col min="12559" max="12560" width="19" style="5" customWidth="1"/>
    <col min="12561" max="12801" width="11.42578125" style="5"/>
    <col min="12802" max="12802" width="10.7109375" style="5" customWidth="1"/>
    <col min="12803" max="12803" width="14.7109375" style="5" customWidth="1"/>
    <col min="12804" max="12804" width="16.7109375" style="5" customWidth="1"/>
    <col min="12805" max="12808" width="14.7109375" style="5" customWidth="1"/>
    <col min="12809" max="12809" width="15.28515625" style="5" customWidth="1"/>
    <col min="12810" max="12811" width="11.42578125" style="5"/>
    <col min="12812" max="12813" width="15" style="5" customWidth="1"/>
    <col min="12814" max="12814" width="11.42578125" style="5"/>
    <col min="12815" max="12816" width="19" style="5" customWidth="1"/>
    <col min="12817" max="13057" width="11.42578125" style="5"/>
    <col min="13058" max="13058" width="10.7109375" style="5" customWidth="1"/>
    <col min="13059" max="13059" width="14.7109375" style="5" customWidth="1"/>
    <col min="13060" max="13060" width="16.7109375" style="5" customWidth="1"/>
    <col min="13061" max="13064" width="14.7109375" style="5" customWidth="1"/>
    <col min="13065" max="13065" width="15.28515625" style="5" customWidth="1"/>
    <col min="13066" max="13067" width="11.42578125" style="5"/>
    <col min="13068" max="13069" width="15" style="5" customWidth="1"/>
    <col min="13070" max="13070" width="11.42578125" style="5"/>
    <col min="13071" max="13072" width="19" style="5" customWidth="1"/>
    <col min="13073" max="13313" width="11.42578125" style="5"/>
    <col min="13314" max="13314" width="10.7109375" style="5" customWidth="1"/>
    <col min="13315" max="13315" width="14.7109375" style="5" customWidth="1"/>
    <col min="13316" max="13316" width="16.7109375" style="5" customWidth="1"/>
    <col min="13317" max="13320" width="14.7109375" style="5" customWidth="1"/>
    <col min="13321" max="13321" width="15.28515625" style="5" customWidth="1"/>
    <col min="13322" max="13323" width="11.42578125" style="5"/>
    <col min="13324" max="13325" width="15" style="5" customWidth="1"/>
    <col min="13326" max="13326" width="11.42578125" style="5"/>
    <col min="13327" max="13328" width="19" style="5" customWidth="1"/>
    <col min="13329" max="13569" width="11.42578125" style="5"/>
    <col min="13570" max="13570" width="10.7109375" style="5" customWidth="1"/>
    <col min="13571" max="13571" width="14.7109375" style="5" customWidth="1"/>
    <col min="13572" max="13572" width="16.7109375" style="5" customWidth="1"/>
    <col min="13573" max="13576" width="14.7109375" style="5" customWidth="1"/>
    <col min="13577" max="13577" width="15.28515625" style="5" customWidth="1"/>
    <col min="13578" max="13579" width="11.42578125" style="5"/>
    <col min="13580" max="13581" width="15" style="5" customWidth="1"/>
    <col min="13582" max="13582" width="11.42578125" style="5"/>
    <col min="13583" max="13584" width="19" style="5" customWidth="1"/>
    <col min="13585" max="13825" width="11.42578125" style="5"/>
    <col min="13826" max="13826" width="10.7109375" style="5" customWidth="1"/>
    <col min="13827" max="13827" width="14.7109375" style="5" customWidth="1"/>
    <col min="13828" max="13828" width="16.7109375" style="5" customWidth="1"/>
    <col min="13829" max="13832" width="14.7109375" style="5" customWidth="1"/>
    <col min="13833" max="13833" width="15.28515625" style="5" customWidth="1"/>
    <col min="13834" max="13835" width="11.42578125" style="5"/>
    <col min="13836" max="13837" width="15" style="5" customWidth="1"/>
    <col min="13838" max="13838" width="11.42578125" style="5"/>
    <col min="13839" max="13840" width="19" style="5" customWidth="1"/>
    <col min="13841" max="14081" width="11.42578125" style="5"/>
    <col min="14082" max="14082" width="10.7109375" style="5" customWidth="1"/>
    <col min="14083" max="14083" width="14.7109375" style="5" customWidth="1"/>
    <col min="14084" max="14084" width="16.7109375" style="5" customWidth="1"/>
    <col min="14085" max="14088" width="14.7109375" style="5" customWidth="1"/>
    <col min="14089" max="14089" width="15.28515625" style="5" customWidth="1"/>
    <col min="14090" max="14091" width="11.42578125" style="5"/>
    <col min="14092" max="14093" width="15" style="5" customWidth="1"/>
    <col min="14094" max="14094" width="11.42578125" style="5"/>
    <col min="14095" max="14096" width="19" style="5" customWidth="1"/>
    <col min="14097" max="14337" width="11.42578125" style="5"/>
    <col min="14338" max="14338" width="10.7109375" style="5" customWidth="1"/>
    <col min="14339" max="14339" width="14.7109375" style="5" customWidth="1"/>
    <col min="14340" max="14340" width="16.7109375" style="5" customWidth="1"/>
    <col min="14341" max="14344" width="14.7109375" style="5" customWidth="1"/>
    <col min="14345" max="14345" width="15.28515625" style="5" customWidth="1"/>
    <col min="14346" max="14347" width="11.42578125" style="5"/>
    <col min="14348" max="14349" width="15" style="5" customWidth="1"/>
    <col min="14350" max="14350" width="11.42578125" style="5"/>
    <col min="14351" max="14352" width="19" style="5" customWidth="1"/>
    <col min="14353" max="14593" width="11.42578125" style="5"/>
    <col min="14594" max="14594" width="10.7109375" style="5" customWidth="1"/>
    <col min="14595" max="14595" width="14.7109375" style="5" customWidth="1"/>
    <col min="14596" max="14596" width="16.7109375" style="5" customWidth="1"/>
    <col min="14597" max="14600" width="14.7109375" style="5" customWidth="1"/>
    <col min="14601" max="14601" width="15.28515625" style="5" customWidth="1"/>
    <col min="14602" max="14603" width="11.42578125" style="5"/>
    <col min="14604" max="14605" width="15" style="5" customWidth="1"/>
    <col min="14606" max="14606" width="11.42578125" style="5"/>
    <col min="14607" max="14608" width="19" style="5" customWidth="1"/>
    <col min="14609" max="14849" width="11.42578125" style="5"/>
    <col min="14850" max="14850" width="10.7109375" style="5" customWidth="1"/>
    <col min="14851" max="14851" width="14.7109375" style="5" customWidth="1"/>
    <col min="14852" max="14852" width="16.7109375" style="5" customWidth="1"/>
    <col min="14853" max="14856" width="14.7109375" style="5" customWidth="1"/>
    <col min="14857" max="14857" width="15.28515625" style="5" customWidth="1"/>
    <col min="14858" max="14859" width="11.42578125" style="5"/>
    <col min="14860" max="14861" width="15" style="5" customWidth="1"/>
    <col min="14862" max="14862" width="11.42578125" style="5"/>
    <col min="14863" max="14864" width="19" style="5" customWidth="1"/>
    <col min="14865" max="15105" width="11.42578125" style="5"/>
    <col min="15106" max="15106" width="10.7109375" style="5" customWidth="1"/>
    <col min="15107" max="15107" width="14.7109375" style="5" customWidth="1"/>
    <col min="15108" max="15108" width="16.7109375" style="5" customWidth="1"/>
    <col min="15109" max="15112" width="14.7109375" style="5" customWidth="1"/>
    <col min="15113" max="15113" width="15.28515625" style="5" customWidth="1"/>
    <col min="15114" max="15115" width="11.42578125" style="5"/>
    <col min="15116" max="15117" width="15" style="5" customWidth="1"/>
    <col min="15118" max="15118" width="11.42578125" style="5"/>
    <col min="15119" max="15120" width="19" style="5" customWidth="1"/>
    <col min="15121" max="15361" width="11.42578125" style="5"/>
    <col min="15362" max="15362" width="10.7109375" style="5" customWidth="1"/>
    <col min="15363" max="15363" width="14.7109375" style="5" customWidth="1"/>
    <col min="15364" max="15364" width="16.7109375" style="5" customWidth="1"/>
    <col min="15365" max="15368" width="14.7109375" style="5" customWidth="1"/>
    <col min="15369" max="15369" width="15.28515625" style="5" customWidth="1"/>
    <col min="15370" max="15371" width="11.42578125" style="5"/>
    <col min="15372" max="15373" width="15" style="5" customWidth="1"/>
    <col min="15374" max="15374" width="11.42578125" style="5"/>
    <col min="15375" max="15376" width="19" style="5" customWidth="1"/>
    <col min="15377" max="15617" width="11.42578125" style="5"/>
    <col min="15618" max="15618" width="10.7109375" style="5" customWidth="1"/>
    <col min="15619" max="15619" width="14.7109375" style="5" customWidth="1"/>
    <col min="15620" max="15620" width="16.7109375" style="5" customWidth="1"/>
    <col min="15621" max="15624" width="14.7109375" style="5" customWidth="1"/>
    <col min="15625" max="15625" width="15.28515625" style="5" customWidth="1"/>
    <col min="15626" max="15627" width="11.42578125" style="5"/>
    <col min="15628" max="15629" width="15" style="5" customWidth="1"/>
    <col min="15630" max="15630" width="11.42578125" style="5"/>
    <col min="15631" max="15632" width="19" style="5" customWidth="1"/>
    <col min="15633" max="15873" width="11.42578125" style="5"/>
    <col min="15874" max="15874" width="10.7109375" style="5" customWidth="1"/>
    <col min="15875" max="15875" width="14.7109375" style="5" customWidth="1"/>
    <col min="15876" max="15876" width="16.7109375" style="5" customWidth="1"/>
    <col min="15877" max="15880" width="14.7109375" style="5" customWidth="1"/>
    <col min="15881" max="15881" width="15.28515625" style="5" customWidth="1"/>
    <col min="15882" max="15883" width="11.42578125" style="5"/>
    <col min="15884" max="15885" width="15" style="5" customWidth="1"/>
    <col min="15886" max="15886" width="11.42578125" style="5"/>
    <col min="15887" max="15888" width="19" style="5" customWidth="1"/>
    <col min="15889" max="16129" width="11.42578125" style="5"/>
    <col min="16130" max="16130" width="10.7109375" style="5" customWidth="1"/>
    <col min="16131" max="16131" width="14.7109375" style="5" customWidth="1"/>
    <col min="16132" max="16132" width="16.7109375" style="5" customWidth="1"/>
    <col min="16133" max="16136" width="14.7109375" style="5" customWidth="1"/>
    <col min="16137" max="16137" width="15.28515625" style="5" customWidth="1"/>
    <col min="16138" max="16139" width="11.42578125" style="5"/>
    <col min="16140" max="16141" width="15" style="5" customWidth="1"/>
    <col min="16142" max="16142" width="11.42578125" style="5"/>
    <col min="16143" max="16144" width="19" style="5" customWidth="1"/>
    <col min="16145" max="16384" width="11.42578125" style="5"/>
  </cols>
  <sheetData>
    <row r="1" spans="1:11" s="2" customFormat="1" ht="12.95" customHeight="1" x14ac:dyDescent="0.2">
      <c r="A1" s="1" t="s">
        <v>11</v>
      </c>
      <c r="B1" s="1"/>
      <c r="C1" s="1"/>
      <c r="D1" s="1"/>
      <c r="E1" s="1"/>
      <c r="F1" s="1"/>
      <c r="J1" s="1" t="str">
        <f>A1</f>
        <v>Evolution de la réserve du régime général d'assurance pension</v>
      </c>
    </row>
    <row r="2" spans="1:11" ht="11.1" customHeight="1" x14ac:dyDescent="0.2">
      <c r="A2" s="3" t="s">
        <v>0</v>
      </c>
      <c r="B2" s="4"/>
      <c r="C2" s="4"/>
      <c r="J2" s="3" t="s">
        <v>0</v>
      </c>
    </row>
    <row r="3" spans="1:11" ht="11.1" customHeight="1" x14ac:dyDescent="0.2">
      <c r="A3" s="3" t="s">
        <v>1</v>
      </c>
      <c r="J3" s="3" t="s">
        <v>1</v>
      </c>
    </row>
    <row r="4" spans="1:11" ht="11.1" customHeight="1" x14ac:dyDescent="0.2">
      <c r="A4" s="3" t="s">
        <v>16</v>
      </c>
      <c r="B4" s="1"/>
      <c r="C4" s="1"/>
      <c r="J4" s="3" t="s">
        <v>16</v>
      </c>
    </row>
    <row r="5" spans="1:11" ht="11.1" customHeight="1" x14ac:dyDescent="0.2">
      <c r="A5" s="3" t="s">
        <v>2</v>
      </c>
      <c r="J5" s="3" t="s">
        <v>9</v>
      </c>
    </row>
    <row r="6" spans="1:11" ht="11.1" customHeight="1" x14ac:dyDescent="0.2">
      <c r="A6" s="6" t="s">
        <v>3</v>
      </c>
      <c r="B6" s="7"/>
      <c r="C6" s="7"/>
      <c r="J6" s="6" t="s">
        <v>3</v>
      </c>
    </row>
    <row r="7" spans="1:11" ht="11.1" customHeight="1" x14ac:dyDescent="0.2">
      <c r="A7" s="6"/>
      <c r="B7" s="7"/>
      <c r="C7" s="7"/>
      <c r="J7" s="8"/>
      <c r="K7" s="8"/>
    </row>
    <row r="8" spans="1:11" ht="19.5" customHeight="1" x14ac:dyDescent="0.2">
      <c r="A8" s="29" t="s">
        <v>4</v>
      </c>
      <c r="B8" s="29" t="s">
        <v>5</v>
      </c>
      <c r="C8" s="33" t="s">
        <v>12</v>
      </c>
      <c r="D8" s="34"/>
      <c r="E8" s="35"/>
      <c r="F8" s="31" t="s">
        <v>8</v>
      </c>
      <c r="G8" s="31" t="s">
        <v>6</v>
      </c>
      <c r="H8" s="27" t="s">
        <v>10</v>
      </c>
      <c r="J8" s="8"/>
      <c r="K8" s="8"/>
    </row>
    <row r="9" spans="1:11" ht="39" customHeight="1" x14ac:dyDescent="0.2">
      <c r="A9" s="30"/>
      <c r="B9" s="30"/>
      <c r="C9" s="22" t="s">
        <v>7</v>
      </c>
      <c r="D9" s="21" t="s">
        <v>18</v>
      </c>
      <c r="E9" s="23" t="s">
        <v>17</v>
      </c>
      <c r="F9" s="32"/>
      <c r="G9" s="32"/>
      <c r="H9" s="28"/>
      <c r="J9" s="8"/>
      <c r="K9" s="8"/>
    </row>
    <row r="10" spans="1:11" ht="12.75" customHeight="1" x14ac:dyDescent="0.2">
      <c r="A10" s="16">
        <v>2008</v>
      </c>
      <c r="B10" s="10">
        <v>8897015810.2299995</v>
      </c>
      <c r="C10" s="11">
        <v>8046420398.3899994</v>
      </c>
      <c r="D10" s="10">
        <v>850595411.84000003</v>
      </c>
      <c r="E10" s="10"/>
      <c r="F10" s="17">
        <v>3.5648929009775574</v>
      </c>
      <c r="G10" s="10">
        <v>3748742616.6699438</v>
      </c>
      <c r="H10" s="15"/>
      <c r="J10" s="8"/>
      <c r="K10" s="8"/>
    </row>
    <row r="11" spans="1:11" ht="12.75" customHeight="1" x14ac:dyDescent="0.2">
      <c r="A11" s="12">
        <v>2009</v>
      </c>
      <c r="B11" s="10">
        <v>9754149790</v>
      </c>
      <c r="C11" s="11">
        <v>8897015810</v>
      </c>
      <c r="D11" s="10">
        <v>857133980</v>
      </c>
      <c r="E11" s="10"/>
      <c r="F11" s="17">
        <v>3.6013033750640586</v>
      </c>
      <c r="G11" s="10">
        <v>4062745098</v>
      </c>
      <c r="H11" s="15"/>
      <c r="J11" s="8"/>
      <c r="K11" s="8"/>
    </row>
    <row r="12" spans="1:11" ht="12.75" customHeight="1" x14ac:dyDescent="0.2">
      <c r="A12" s="9">
        <v>2010</v>
      </c>
      <c r="B12" s="10">
        <v>10760975431.27</v>
      </c>
      <c r="C12" s="13">
        <v>9754149789.710001</v>
      </c>
      <c r="D12" s="10">
        <v>1006825641.5600001</v>
      </c>
      <c r="E12" s="10"/>
      <c r="F12" s="18">
        <v>3.7764727401023901</v>
      </c>
      <c r="G12" s="10">
        <v>4274204319.3150001</v>
      </c>
      <c r="H12" s="15"/>
      <c r="J12" s="8"/>
      <c r="K12" s="8"/>
    </row>
    <row r="13" spans="1:11" ht="12.75" customHeight="1" x14ac:dyDescent="0.2">
      <c r="A13" s="9">
        <v>2011</v>
      </c>
      <c r="B13" s="10">
        <v>11321813254.130001</v>
      </c>
      <c r="C13" s="10">
        <v>10760975431.27</v>
      </c>
      <c r="D13" s="10">
        <v>560837822.86000001</v>
      </c>
      <c r="E13" s="10"/>
      <c r="F13" s="19">
        <v>3.736257405132914</v>
      </c>
      <c r="G13" s="10">
        <v>4545370136.5650005</v>
      </c>
      <c r="H13" s="15"/>
      <c r="J13" s="8"/>
      <c r="K13" s="8"/>
    </row>
    <row r="14" spans="1:11" ht="12.75" customHeight="1" x14ac:dyDescent="0.2">
      <c r="A14" s="9">
        <v>2012</v>
      </c>
      <c r="B14" s="10">
        <v>12642435923.490002</v>
      </c>
      <c r="C14" s="10">
        <v>11321813254.130001</v>
      </c>
      <c r="D14" s="10">
        <v>1320622669.3599999</v>
      </c>
      <c r="E14" s="10"/>
      <c r="F14" s="19">
        <v>3.8991633811090991</v>
      </c>
      <c r="G14" s="10">
        <v>4863506550.000001</v>
      </c>
      <c r="H14" s="15"/>
      <c r="J14" s="8"/>
      <c r="K14" s="8"/>
    </row>
    <row r="15" spans="1:11" ht="12.75" customHeight="1" x14ac:dyDescent="0.2">
      <c r="A15" s="9">
        <v>2013</v>
      </c>
      <c r="B15" s="10">
        <v>13753776600</v>
      </c>
      <c r="C15" s="14">
        <v>12248557000</v>
      </c>
      <c r="D15" s="10">
        <v>1505219600</v>
      </c>
      <c r="E15" s="10"/>
      <c r="F15" s="20">
        <f>B15/H15</f>
        <v>4.0004002913598065</v>
      </c>
      <c r="G15" s="10">
        <f>1.5*H15</f>
        <v>5157150134.3400002</v>
      </c>
      <c r="H15" s="15">
        <v>3438100089.5599999</v>
      </c>
      <c r="J15" s="8"/>
      <c r="K15" s="8"/>
    </row>
    <row r="16" spans="1:11" ht="12.75" customHeight="1" x14ac:dyDescent="0.2">
      <c r="A16" s="9">
        <v>2014</v>
      </c>
      <c r="B16" s="10">
        <v>15614142573.76</v>
      </c>
      <c r="C16" s="14">
        <v>13753776642.139999</v>
      </c>
      <c r="D16" s="10">
        <v>1860365931.6199999</v>
      </c>
      <c r="E16" s="10"/>
      <c r="F16" s="20">
        <f t="shared" ref="F16:F21" si="0">B16/H16</f>
        <v>4.291015491121895</v>
      </c>
      <c r="G16" s="10">
        <f t="shared" ref="G16:G24" si="1">1.5*H16</f>
        <v>5458198393.6199856</v>
      </c>
      <c r="H16" s="15">
        <v>3638798929.0799904</v>
      </c>
      <c r="J16" s="8"/>
      <c r="K16" s="8"/>
    </row>
    <row r="17" spans="1:11" ht="12.75" customHeight="1" x14ac:dyDescent="0.2">
      <c r="A17" s="9">
        <v>2015</v>
      </c>
      <c r="B17" s="10">
        <v>16539831503.34</v>
      </c>
      <c r="C17" s="14">
        <v>15614142573.76</v>
      </c>
      <c r="D17" s="10">
        <v>925688929.57999992</v>
      </c>
      <c r="E17" s="10"/>
      <c r="F17" s="20">
        <f t="shared" si="0"/>
        <v>4.3727688288830997</v>
      </c>
      <c r="G17" s="10">
        <f t="shared" si="1"/>
        <v>5673692853.6299849</v>
      </c>
      <c r="H17" s="15">
        <v>3782461902.4199901</v>
      </c>
      <c r="J17" s="8"/>
      <c r="K17" s="8"/>
    </row>
    <row r="18" spans="1:11" ht="12.75" customHeight="1" x14ac:dyDescent="0.2">
      <c r="A18" s="9">
        <v>2016</v>
      </c>
      <c r="B18" s="10">
        <v>17809046664.459999</v>
      </c>
      <c r="C18" s="14">
        <v>16539831503.34</v>
      </c>
      <c r="D18" s="10">
        <v>1269215161.1199989</v>
      </c>
      <c r="E18" s="10"/>
      <c r="F18" s="20">
        <f t="shared" si="0"/>
        <v>4.5288225051930091</v>
      </c>
      <c r="G18" s="10">
        <f t="shared" si="1"/>
        <v>5898568549.7849998</v>
      </c>
      <c r="H18" s="15">
        <v>3932379033.1900001</v>
      </c>
      <c r="J18" s="8"/>
      <c r="K18" s="8"/>
    </row>
    <row r="19" spans="1:11" ht="12.75" customHeight="1" x14ac:dyDescent="0.2">
      <c r="A19" s="9">
        <v>2017</v>
      </c>
      <c r="B19" s="10">
        <v>18879675318.75</v>
      </c>
      <c r="C19" s="14">
        <v>17809046664.459999</v>
      </c>
      <c r="D19" s="10">
        <v>1070628654.2900009</v>
      </c>
      <c r="E19" s="10"/>
      <c r="F19" s="20">
        <f t="shared" si="0"/>
        <v>4.5133497472079744</v>
      </c>
      <c r="G19" s="10">
        <f t="shared" si="1"/>
        <v>6274610780.0849848</v>
      </c>
      <c r="H19" s="15">
        <v>4183073853.3899899</v>
      </c>
      <c r="J19" s="8"/>
      <c r="K19" s="8"/>
    </row>
    <row r="20" spans="1:11" ht="13.5" customHeight="1" x14ac:dyDescent="0.2">
      <c r="A20" s="9">
        <v>2018</v>
      </c>
      <c r="B20" s="10">
        <v>18969979643.950001</v>
      </c>
      <c r="C20" s="14">
        <f>B19</f>
        <v>18879675318.75</v>
      </c>
      <c r="D20" s="10">
        <f>B20-C20</f>
        <v>90304325.200000763</v>
      </c>
      <c r="E20" s="10"/>
      <c r="F20" s="20">
        <f t="shared" si="0"/>
        <v>4.3514769862875529</v>
      </c>
      <c r="G20" s="10">
        <f t="shared" si="1"/>
        <v>6539152006.454999</v>
      </c>
      <c r="H20" s="15">
        <v>4359434670.9699993</v>
      </c>
      <c r="J20" s="8"/>
      <c r="K20" s="8"/>
    </row>
    <row r="21" spans="1:11" ht="13.5" customHeight="1" x14ac:dyDescent="0.2">
      <c r="A21" s="9">
        <v>2019</v>
      </c>
      <c r="B21" s="10">
        <v>22184424528.150002</v>
      </c>
      <c r="C21" s="14">
        <f>B20</f>
        <v>18969979643.950001</v>
      </c>
      <c r="D21" s="10">
        <f>B21-C21</f>
        <v>3214444884.2000008</v>
      </c>
      <c r="E21" s="10"/>
      <c r="F21" s="20">
        <f t="shared" si="0"/>
        <v>4.8109076943827587</v>
      </c>
      <c r="G21" s="10">
        <f t="shared" si="1"/>
        <v>6916914417.4349842</v>
      </c>
      <c r="H21" s="15">
        <v>4611276278.2899895</v>
      </c>
      <c r="J21" s="8"/>
      <c r="K21" s="8"/>
    </row>
    <row r="22" spans="1:11" ht="13.5" customHeight="1" x14ac:dyDescent="0.2">
      <c r="A22" s="9">
        <v>2020</v>
      </c>
      <c r="B22" s="10">
        <f>D22+C22</f>
        <v>23841345586.300003</v>
      </c>
      <c r="C22" s="14">
        <f>B21</f>
        <v>22184424528.150002</v>
      </c>
      <c r="D22" s="10">
        <f>50368321.47+1606552736.68</f>
        <v>1656921058.1500001</v>
      </c>
      <c r="E22" s="10"/>
      <c r="F22" s="20">
        <f>B22/H22</f>
        <v>4.8002763546130804</v>
      </c>
      <c r="G22" s="10">
        <f t="shared" si="1"/>
        <v>7449991570.8150005</v>
      </c>
      <c r="H22" s="15">
        <v>4966661047.21</v>
      </c>
      <c r="J22" s="8"/>
      <c r="K22" s="8"/>
    </row>
    <row r="23" spans="1:11" ht="12.95" customHeight="1" x14ac:dyDescent="0.2">
      <c r="A23" s="9">
        <v>2021</v>
      </c>
      <c r="B23" s="10">
        <v>27078969101.879997</v>
      </c>
      <c r="C23" s="14">
        <v>23841345586.299999</v>
      </c>
      <c r="D23" s="10">
        <f>B23-C23</f>
        <v>3237623515.579998</v>
      </c>
      <c r="E23" s="10"/>
      <c r="F23" s="20">
        <f>B23/H23</f>
        <v>5.1556277627530767</v>
      </c>
      <c r="G23" s="10">
        <f t="shared" si="1"/>
        <v>7878469028.7900009</v>
      </c>
      <c r="H23" s="15">
        <v>5252312685.8600006</v>
      </c>
      <c r="J23" s="8"/>
      <c r="K23" s="8"/>
    </row>
    <row r="24" spans="1:11" ht="12.95" customHeight="1" x14ac:dyDescent="0.2">
      <c r="A24" s="9">
        <v>2022</v>
      </c>
      <c r="B24" s="10">
        <f>-B35</f>
        <v>24571660443.73</v>
      </c>
      <c r="C24" s="14">
        <f>B24</f>
        <v>24571660443.73</v>
      </c>
      <c r="D24" s="10">
        <v>-2507308658.1499977</v>
      </c>
      <c r="E24" s="10"/>
      <c r="F24" s="20">
        <f>B24/H24</f>
        <v>4.2911534190688903</v>
      </c>
      <c r="G24" s="10">
        <f t="shared" si="1"/>
        <v>8589180359.25</v>
      </c>
      <c r="H24" s="15">
        <v>5726120239.5</v>
      </c>
      <c r="J24" s="8"/>
      <c r="K24" s="8"/>
    </row>
    <row r="25" spans="1:11" ht="11.1" customHeight="1" x14ac:dyDescent="0.2">
      <c r="A25" s="6"/>
      <c r="B25" s="7"/>
      <c r="J25" s="8"/>
      <c r="K25" s="8"/>
    </row>
    <row r="26" spans="1:11" ht="11.1" customHeight="1" x14ac:dyDescent="0.2">
      <c r="A26" s="6"/>
      <c r="B26" s="7"/>
      <c r="J26" s="8"/>
      <c r="K26" s="8"/>
    </row>
    <row r="27" spans="1:11" ht="11.1" customHeight="1" x14ac:dyDescent="0.2">
      <c r="A27" s="6"/>
      <c r="B27" s="7"/>
      <c r="J27" s="8"/>
      <c r="K27" s="8"/>
    </row>
    <row r="28" spans="1:11" ht="11.1" customHeight="1" x14ac:dyDescent="0.2">
      <c r="A28" s="6"/>
      <c r="B28" s="7"/>
      <c r="J28" s="8"/>
      <c r="K28" s="8"/>
    </row>
    <row r="29" spans="1:11" ht="11.1" customHeight="1" x14ac:dyDescent="0.2">
      <c r="A29" s="6"/>
      <c r="B29" s="7"/>
      <c r="J29" s="8"/>
      <c r="K29" s="8"/>
    </row>
    <row r="30" spans="1:11" ht="11.1" customHeight="1" x14ac:dyDescent="0.2">
      <c r="A30" s="6"/>
      <c r="B30" s="7"/>
      <c r="J30" s="8"/>
      <c r="K30" s="8"/>
    </row>
    <row r="31" spans="1:11" ht="11.1" customHeight="1" x14ac:dyDescent="0.2">
      <c r="A31" s="6"/>
      <c r="B31" s="7"/>
      <c r="J31" s="8"/>
      <c r="K31" s="8"/>
    </row>
    <row r="32" spans="1:11" ht="11.1" customHeight="1" x14ac:dyDescent="0.2">
      <c r="A32" s="6" t="s">
        <v>13</v>
      </c>
      <c r="B32" s="7"/>
      <c r="J32" s="8"/>
      <c r="K32" s="8"/>
    </row>
    <row r="33" spans="1:11" ht="15" customHeight="1" x14ac:dyDescent="0.2">
      <c r="A33" s="24" t="s">
        <v>14</v>
      </c>
      <c r="B33" s="25">
        <v>-1050462537.17</v>
      </c>
      <c r="C33" s="7"/>
      <c r="J33" s="8"/>
      <c r="K33" s="8"/>
    </row>
    <row r="34" spans="1:11" ht="15" customHeight="1" x14ac:dyDescent="0.2">
      <c r="A34" s="24" t="s">
        <v>15</v>
      </c>
      <c r="B34" s="25">
        <v>-23521197906.560001</v>
      </c>
      <c r="C34" s="7"/>
      <c r="J34" s="8"/>
      <c r="K34" s="8"/>
    </row>
    <row r="35" spans="1:11" ht="17.25" customHeight="1" x14ac:dyDescent="0.2">
      <c r="A35" s="24"/>
      <c r="B35" s="25">
        <f>B34+B33</f>
        <v>-24571660443.73</v>
      </c>
      <c r="C35" s="7"/>
      <c r="J35" s="8"/>
      <c r="K35" s="8"/>
    </row>
    <row r="36" spans="1:11" ht="11.1" customHeight="1" x14ac:dyDescent="0.2">
      <c r="A36" s="24"/>
      <c r="B36" s="26"/>
      <c r="C36" s="7"/>
      <c r="J36" s="8"/>
      <c r="K36" s="8"/>
    </row>
    <row r="37" spans="1:11" ht="11.1" customHeight="1" x14ac:dyDescent="0.2">
      <c r="A37" s="6"/>
      <c r="B37" s="7"/>
      <c r="C37" s="7"/>
      <c r="J37" s="8"/>
      <c r="K37" s="8"/>
    </row>
    <row r="38" spans="1:11" ht="11.1" customHeight="1" x14ac:dyDescent="0.2">
      <c r="A38" s="6"/>
      <c r="B38" s="7"/>
      <c r="C38" s="7"/>
      <c r="J38" s="8"/>
      <c r="K38" s="8"/>
    </row>
    <row r="39" spans="1:11" ht="11.1" customHeight="1" x14ac:dyDescent="0.2">
      <c r="A39" s="6"/>
      <c r="B39" s="7"/>
      <c r="C39" s="7"/>
      <c r="J39" s="8"/>
      <c r="K39" s="8"/>
    </row>
    <row r="40" spans="1:11" ht="11.1" customHeight="1" x14ac:dyDescent="0.2">
      <c r="A40" s="6"/>
      <c r="B40" s="7"/>
      <c r="C40" s="7"/>
    </row>
    <row r="41" spans="1:11" ht="11.1" customHeight="1" x14ac:dyDescent="0.2">
      <c r="A41" s="6"/>
      <c r="B41" s="7"/>
      <c r="C41" s="7"/>
    </row>
    <row r="42" spans="1:11" ht="11.1" customHeight="1" x14ac:dyDescent="0.2">
      <c r="A42" s="6"/>
      <c r="B42" s="7"/>
      <c r="C42" s="7"/>
    </row>
    <row r="43" spans="1:11" ht="11.1" customHeight="1" x14ac:dyDescent="0.2">
      <c r="A43" s="6"/>
      <c r="B43" s="7"/>
      <c r="C43" s="7"/>
    </row>
    <row r="44" spans="1:11" ht="11.1" customHeight="1" x14ac:dyDescent="0.2">
      <c r="A44" s="6"/>
      <c r="B44" s="7"/>
      <c r="C44" s="7"/>
    </row>
    <row r="45" spans="1:11" ht="21" customHeight="1" x14ac:dyDescent="0.2"/>
    <row r="46" spans="1:11" ht="11.1" customHeight="1" x14ac:dyDescent="0.2"/>
    <row r="47" spans="1:11" ht="11.1" customHeight="1" x14ac:dyDescent="0.2"/>
    <row r="48" spans="1:11" ht="11.1" customHeight="1" x14ac:dyDescent="0.2"/>
    <row r="49" spans="1:3" ht="11.1" customHeight="1" x14ac:dyDescent="0.2"/>
    <row r="50" spans="1:3" ht="11.1" customHeight="1" x14ac:dyDescent="0.2"/>
    <row r="51" spans="1:3" ht="11.1" customHeight="1" x14ac:dyDescent="0.2"/>
    <row r="52" spans="1:3" ht="11.1" customHeight="1" x14ac:dyDescent="0.2"/>
    <row r="53" spans="1:3" ht="11.1" customHeight="1" x14ac:dyDescent="0.2"/>
    <row r="54" spans="1:3" ht="11.1" customHeight="1" x14ac:dyDescent="0.2"/>
    <row r="55" spans="1:3" ht="11.1" customHeight="1" x14ac:dyDescent="0.2"/>
    <row r="56" spans="1:3" ht="11.1" customHeight="1" x14ac:dyDescent="0.2"/>
    <row r="57" spans="1:3" ht="11.1" customHeight="1" x14ac:dyDescent="0.2">
      <c r="A57" s="6"/>
      <c r="B57" s="7"/>
      <c r="C57" s="7"/>
    </row>
    <row r="58" spans="1:3" ht="11.1" customHeight="1" x14ac:dyDescent="0.2">
      <c r="A58" s="6"/>
      <c r="B58" s="7"/>
      <c r="C58" s="7"/>
    </row>
    <row r="59" spans="1:3" ht="11.1" customHeight="1" x14ac:dyDescent="0.2">
      <c r="A59" s="6"/>
      <c r="B59" s="7"/>
      <c r="C59" s="7"/>
    </row>
    <row r="60" spans="1:3" ht="11.1" customHeight="1" x14ac:dyDescent="0.2">
      <c r="A60" s="6"/>
      <c r="B60" s="7"/>
      <c r="C60" s="7"/>
    </row>
  </sheetData>
  <mergeCells count="6">
    <mergeCell ref="H8:H9"/>
    <mergeCell ref="A8:A9"/>
    <mergeCell ref="B8:B9"/>
    <mergeCell ref="F8:F9"/>
    <mergeCell ref="G8:G9"/>
    <mergeCell ref="C8:E8"/>
  </mergeCells>
  <pageMargins left="0.11811023622047245" right="0.11811023622047245" top="0.11811023622047245" bottom="0.11811023622047245" header="0.15748031496062992" footer="7.874015748031496E-2"/>
  <pageSetup paperSize="9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Gérard JOHANNS</cp:lastModifiedBy>
  <dcterms:created xsi:type="dcterms:W3CDTF">2016-01-08T09:11:29Z</dcterms:created>
  <dcterms:modified xsi:type="dcterms:W3CDTF">2023-12-05T08:23:12Z</dcterms:modified>
</cp:coreProperties>
</file>