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3\AP\AP_1\graph\Preparations\"/>
    </mc:Choice>
  </mc:AlternateContent>
  <bookViews>
    <workbookView xWindow="1680" yWindow="1740" windowWidth="25440" windowHeight="11640"/>
  </bookViews>
  <sheets>
    <sheet name="Data (2022)" sheetId="10" r:id="rId1"/>
    <sheet name="Data (2021)" sheetId="8" r:id="rId2"/>
    <sheet name="Data (2020)" sheetId="9" r:id="rId3"/>
    <sheet name="Data (2019) " sheetId="6" r:id="rId4"/>
    <sheet name="Data  (2018)" sheetId="7" r:id="rId5"/>
  </sheets>
  <definedNames>
    <definedName name="TOUS_F" localSheetId="4">#REF!</definedName>
    <definedName name="TOUS_F" localSheetId="2">#REF!</definedName>
    <definedName name="TOUS_F" localSheetId="1">#REF!</definedName>
    <definedName name="TOUS_F" localSheetId="0">#REF!</definedName>
    <definedName name="TOUS_F">#REF!</definedName>
    <definedName name="TOUS_M" localSheetId="4">#REF!</definedName>
    <definedName name="TOUS_M" localSheetId="2">#REF!</definedName>
    <definedName name="TOUS_M" localSheetId="1">#REF!</definedName>
    <definedName name="TOUS_M" localSheetId="0">#REF!</definedName>
    <definedName name="TOUS_M">#REF!</definedName>
  </definedNames>
  <calcPr calcId="162913"/>
</workbook>
</file>

<file path=xl/calcChain.xml><?xml version="1.0" encoding="utf-8"?>
<calcChain xmlns="http://schemas.openxmlformats.org/spreadsheetml/2006/main">
  <c r="J4" i="10" l="1"/>
  <c r="J1" i="10"/>
  <c r="C24" i="10"/>
  <c r="E15" i="10" s="1"/>
  <c r="B24" i="10"/>
  <c r="D16" i="10" s="1"/>
  <c r="E16" i="10" l="1"/>
  <c r="D13" i="10"/>
  <c r="D11" i="10"/>
  <c r="D12" i="10"/>
  <c r="D14" i="10"/>
  <c r="D17" i="10"/>
  <c r="D18" i="10"/>
  <c r="E14" i="10"/>
  <c r="D19" i="10"/>
  <c r="F19" i="10" s="1"/>
  <c r="E12" i="10"/>
  <c r="E13" i="10"/>
  <c r="E17" i="10"/>
  <c r="E11" i="10"/>
  <c r="G11" i="10" s="1"/>
  <c r="E18" i="10"/>
  <c r="D15" i="10"/>
  <c r="E19" i="10"/>
  <c r="G19" i="10" s="1"/>
  <c r="C24" i="9"/>
  <c r="B24" i="9"/>
  <c r="E19" i="9"/>
  <c r="G19" i="9" s="1"/>
  <c r="D19" i="9"/>
  <c r="F19" i="9" s="1"/>
  <c r="E18" i="9"/>
  <c r="D18" i="9"/>
  <c r="E17" i="9"/>
  <c r="D17" i="9"/>
  <c r="E16" i="9"/>
  <c r="D16" i="9"/>
  <c r="E15" i="9"/>
  <c r="D15" i="9"/>
  <c r="G14" i="9"/>
  <c r="F14" i="9"/>
  <c r="E14" i="9"/>
  <c r="D14" i="9"/>
  <c r="E13" i="9"/>
  <c r="D13" i="9"/>
  <c r="E12" i="9"/>
  <c r="D12" i="9"/>
  <c r="G11" i="9"/>
  <c r="F11" i="9"/>
  <c r="E11" i="9"/>
  <c r="D11" i="9"/>
  <c r="F11" i="10" l="1"/>
  <c r="F14" i="10"/>
  <c r="G14" i="10"/>
  <c r="C24" i="8"/>
  <c r="B24" i="8"/>
  <c r="D14" i="8" s="1"/>
  <c r="E12" i="8" l="1"/>
  <c r="E13" i="8"/>
  <c r="E17" i="8"/>
  <c r="E16" i="8"/>
  <c r="D12" i="8"/>
  <c r="D18" i="8"/>
  <c r="D17" i="8"/>
  <c r="D13" i="8"/>
  <c r="F11" i="8" s="1"/>
  <c r="E14" i="8"/>
  <c r="D19" i="8"/>
  <c r="F19" i="8" s="1"/>
  <c r="E11" i="8"/>
  <c r="D15" i="8"/>
  <c r="E19" i="8"/>
  <c r="G19" i="8" s="1"/>
  <c r="D16" i="8"/>
  <c r="E15" i="8"/>
  <c r="E18" i="8"/>
  <c r="D11" i="8"/>
  <c r="E19" i="6"/>
  <c r="E18" i="6"/>
  <c r="E17" i="6"/>
  <c r="E16" i="6"/>
  <c r="E15" i="6"/>
  <c r="E14" i="6"/>
  <c r="E13" i="6"/>
  <c r="E12" i="6"/>
  <c r="E11" i="6"/>
  <c r="D11" i="6"/>
  <c r="D12" i="6"/>
  <c r="D13" i="6"/>
  <c r="D14" i="6"/>
  <c r="D15" i="6"/>
  <c r="D16" i="6"/>
  <c r="D17" i="6"/>
  <c r="D18" i="6"/>
  <c r="D19" i="6"/>
  <c r="G19" i="7"/>
  <c r="F19" i="7"/>
  <c r="G14" i="7"/>
  <c r="F14" i="7"/>
  <c r="G11" i="7"/>
  <c r="F11" i="7"/>
  <c r="F14" i="8" l="1"/>
  <c r="G11" i="8"/>
  <c r="G14" i="8"/>
  <c r="F19" i="6"/>
  <c r="G19" i="6"/>
  <c r="F14" i="6"/>
  <c r="G14" i="6"/>
  <c r="F11" i="6"/>
  <c r="G11" i="6"/>
</calcChain>
</file>

<file path=xl/sharedStrings.xml><?xml version="1.0" encoding="utf-8"?>
<sst xmlns="http://schemas.openxmlformats.org/spreadsheetml/2006/main" count="148" uniqueCount="34">
  <si>
    <t>Domaine: assurance pension (AP)</t>
  </si>
  <si>
    <t>Source(s): CNAP / IGSS</t>
  </si>
  <si>
    <t>Unité(s): nombre de pensions</t>
  </si>
  <si>
    <t>Age</t>
  </si>
  <si>
    <t>Hommes</t>
  </si>
  <si>
    <t>Femmes</t>
  </si>
  <si>
    <t xml:space="preserve">Femmes </t>
  </si>
  <si>
    <t>57</t>
  </si>
  <si>
    <t>58</t>
  </si>
  <si>
    <t>59</t>
  </si>
  <si>
    <t>60</t>
  </si>
  <si>
    <t>61</t>
  </si>
  <si>
    <t>62</t>
  </si>
  <si>
    <t>63</t>
  </si>
  <si>
    <t>64</t>
  </si>
  <si>
    <t>Année(s) de référence: 2018</t>
  </si>
  <si>
    <t>Répartition par âge du bénéficiaire des pensions vieillesse attribuées en 2018</t>
  </si>
  <si>
    <t>Information(s) supplémentaire(s): Décembre 2018</t>
  </si>
  <si>
    <t>Année(s) de référence: 2019</t>
  </si>
  <si>
    <t>Répartition par âge du bénéficiaire des pensions vieillesse attribuées en 2019</t>
  </si>
  <si>
    <t>Information(s) supplémentaire(s): Décembre 2019</t>
  </si>
  <si>
    <t>Année(s) de référence: 2020</t>
  </si>
  <si>
    <t>Information(s) supplémentaire(s): Décembre 2020</t>
  </si>
  <si>
    <t>Répartition par âge du bénéficiaire des pensions vieillesse attribuées en 2020</t>
  </si>
  <si>
    <t>Répartition par âge du bénéficiaire des pensions de vieillesse attribuées en 2020</t>
  </si>
  <si>
    <t>65+</t>
  </si>
  <si>
    <t>total</t>
  </si>
  <si>
    <t>moyenne</t>
  </si>
  <si>
    <t>Année(s) de référence: 2021</t>
  </si>
  <si>
    <t>Répartition par âge du bénéficiaire des pensions de vieillesse attribuées en 2021</t>
  </si>
  <si>
    <t>Information(s) supplémentaire(s): Décembre 2021</t>
  </si>
  <si>
    <t>Répartition par âge du bénéficiaire des pensions de vieillesse attribuées en 2022</t>
  </si>
  <si>
    <t>Année(s) de référence: 2022</t>
  </si>
  <si>
    <t>Information(s) supplémentaire(s): Décembre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</si>
</sst>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0.0%"/>
    <numFmt numFmtId="166" formatCode="#,##0.0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5E5E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0" fontId="4" fillId="2" borderId="0" xfId="0" applyFont="1" applyFill="1" applyBorder="1" applyAlignment="1">
      <alignment horizontal="left" vertical="center"/>
    </xf>
    <xf numFmtId="0" fontId="2" fillId="0" borderId="0" xfId="1"/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top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/>
    <xf numFmtId="165" fontId="0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right" wrapText="1"/>
    </xf>
    <xf numFmtId="166" fontId="7" fillId="0" borderId="1" xfId="0" applyNumberFormat="1" applyFont="1" applyFill="1" applyBorder="1" applyAlignment="1">
      <alignment horizontal="right" wrapText="1"/>
    </xf>
    <xf numFmtId="0" fontId="6" fillId="3" borderId="1" xfId="0" applyFont="1" applyFill="1" applyBorder="1" applyAlignment="1">
      <alignment horizontal="right" vertical="center" wrapText="1"/>
    </xf>
    <xf numFmtId="165" fontId="0" fillId="0" borderId="2" xfId="0" applyNumberFormat="1" applyFont="1" applyFill="1" applyBorder="1" applyAlignment="1">
      <alignment horizontal="right" vertical="center"/>
    </xf>
    <xf numFmtId="165" fontId="0" fillId="0" borderId="2" xfId="0" applyNumberFormat="1" applyFont="1" applyFill="1" applyBorder="1" applyAlignment="1">
      <alignment horizontal="right" vertical="center"/>
    </xf>
    <xf numFmtId="165" fontId="0" fillId="0" borderId="2" xfId="0" applyNumberFormat="1" applyFont="1" applyFill="1" applyBorder="1" applyAlignment="1">
      <alignment horizontal="right" vertical="center"/>
    </xf>
    <xf numFmtId="165" fontId="0" fillId="0" borderId="2" xfId="0" applyNumberFormat="1" applyFont="1" applyFill="1" applyBorder="1" applyAlignment="1">
      <alignment horizontal="right" vertical="center"/>
    </xf>
    <xf numFmtId="165" fontId="0" fillId="0" borderId="1" xfId="0" applyNumberFormat="1" applyFont="1" applyFill="1" applyBorder="1" applyAlignment="1">
      <alignment horizontal="right" vertical="center"/>
    </xf>
  </cellXfs>
  <cellStyles count="8">
    <cellStyle name="Milliers 2" xfId="2"/>
    <cellStyle name="Normal" xfId="0" builtinId="0"/>
    <cellStyle name="Normal 2" xfId="3"/>
    <cellStyle name="Normal 2 2" xfId="4"/>
    <cellStyle name="Normal 3" xfId="5"/>
    <cellStyle name="Normal 4" xfId="1"/>
    <cellStyle name="Normal 5" xfId="7"/>
    <cellStyle name="Pourcentage 2" xfId="6"/>
  </cellStyles>
  <dxfs count="0"/>
  <tableStyles count="0" defaultTableStyle="TableStyleMedium2" defaultPivotStyle="PivotStyleLight16"/>
  <colors>
    <mruColors>
      <color rgb="FF000099"/>
      <color rgb="FF0099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(2022)'!$D$8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'Data (2022)'!$A$11:$A$19</c:f>
              <c:strCache>
                <c:ptCount val="9"/>
                <c:pt idx="0">
                  <c:v>57</c:v>
                </c:pt>
                <c:pt idx="1">
                  <c:v>58</c:v>
                </c:pt>
                <c:pt idx="2">
                  <c:v>59</c:v>
                </c:pt>
                <c:pt idx="3">
                  <c:v>60</c:v>
                </c:pt>
                <c:pt idx="4">
                  <c:v>61</c:v>
                </c:pt>
                <c:pt idx="5">
                  <c:v>62</c:v>
                </c:pt>
                <c:pt idx="6">
                  <c:v>63</c:v>
                </c:pt>
                <c:pt idx="7">
                  <c:v>64</c:v>
                </c:pt>
                <c:pt idx="8">
                  <c:v>65+</c:v>
                </c:pt>
              </c:strCache>
            </c:strRef>
          </c:cat>
          <c:val>
            <c:numRef>
              <c:f>'Data (2022)'!$D$11:$D$19</c:f>
              <c:numCache>
                <c:formatCode>0.0%</c:formatCode>
                <c:ptCount val="9"/>
                <c:pt idx="0">
                  <c:v>0.12279260780287474</c:v>
                </c:pt>
                <c:pt idx="1">
                  <c:v>8.2340862422997943E-2</c:v>
                </c:pt>
                <c:pt idx="2">
                  <c:v>7.720739219712526E-2</c:v>
                </c:pt>
                <c:pt idx="3">
                  <c:v>0.19794661190965093</c:v>
                </c:pt>
                <c:pt idx="4">
                  <c:v>0.10123203285420944</c:v>
                </c:pt>
                <c:pt idx="5">
                  <c:v>8.4394250513347022E-2</c:v>
                </c:pt>
                <c:pt idx="6">
                  <c:v>6.9815195071868577E-2</c:v>
                </c:pt>
                <c:pt idx="7">
                  <c:v>5.9548254620123205E-2</c:v>
                </c:pt>
                <c:pt idx="8">
                  <c:v>0.20472279260780288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F2-460D-899F-E34B05DECD5E}"/>
            </c:ext>
          </c:extLst>
        </c:ser>
        <c:ser>
          <c:idx val="1"/>
          <c:order val="1"/>
          <c:tx>
            <c:strRef>
              <c:f>'Data (2022)'!$E$8</c:f>
              <c:strCache>
                <c:ptCount val="1"/>
                <c:pt idx="0">
                  <c:v>Femmes 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'Data (2022)'!$A$11:$A$19</c:f>
              <c:strCache>
                <c:ptCount val="9"/>
                <c:pt idx="0">
                  <c:v>57</c:v>
                </c:pt>
                <c:pt idx="1">
                  <c:v>58</c:v>
                </c:pt>
                <c:pt idx="2">
                  <c:v>59</c:v>
                </c:pt>
                <c:pt idx="3">
                  <c:v>60</c:v>
                </c:pt>
                <c:pt idx="4">
                  <c:v>61</c:v>
                </c:pt>
                <c:pt idx="5">
                  <c:v>62</c:v>
                </c:pt>
                <c:pt idx="6">
                  <c:v>63</c:v>
                </c:pt>
                <c:pt idx="7">
                  <c:v>64</c:v>
                </c:pt>
                <c:pt idx="8">
                  <c:v>65+</c:v>
                </c:pt>
              </c:strCache>
            </c:strRef>
          </c:cat>
          <c:val>
            <c:numRef>
              <c:f>'Data (2022)'!$E$11:$E$19</c:f>
              <c:numCache>
                <c:formatCode>0.0%</c:formatCode>
                <c:ptCount val="9"/>
                <c:pt idx="0">
                  <c:v>8.1237911025145063E-2</c:v>
                </c:pt>
                <c:pt idx="1">
                  <c:v>5.931656995486783E-2</c:v>
                </c:pt>
                <c:pt idx="2">
                  <c:v>5.5125725338491298E-2</c:v>
                </c:pt>
                <c:pt idx="3">
                  <c:v>0.24693745970341716</c:v>
                </c:pt>
                <c:pt idx="4">
                  <c:v>8.0593165699548677E-2</c:v>
                </c:pt>
                <c:pt idx="5">
                  <c:v>7.2533849129593805E-2</c:v>
                </c:pt>
                <c:pt idx="6">
                  <c:v>5.4158607350096713E-2</c:v>
                </c:pt>
                <c:pt idx="7">
                  <c:v>4.1908446163765316E-2</c:v>
                </c:pt>
                <c:pt idx="8">
                  <c:v>0.30818826563507412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F2-460D-899F-E34B05DEC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46368"/>
        <c:axId val="42347904"/>
      </c:barChart>
      <c:catAx>
        <c:axId val="42346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2347904"/>
        <c:crosses val="autoZero"/>
        <c:auto val="1"/>
        <c:lblAlgn val="ctr"/>
        <c:lblOffset val="100"/>
        <c:noMultiLvlLbl val="0"/>
      </c:catAx>
      <c:valAx>
        <c:axId val="42347904"/>
        <c:scaling>
          <c:orientation val="minMax"/>
          <c:max val="0.35000000000000003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2346368"/>
        <c:crosses val="autoZero"/>
        <c:crossBetween val="between"/>
      </c:valAx>
      <c:spPr>
        <a:solidFill>
          <a:schemeClr val="bg1"/>
        </a:solidFill>
        <a:ln w="3175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(2021)'!$D$8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'Data (2021)'!$A$11:$A$19</c:f>
              <c:strCache>
                <c:ptCount val="9"/>
                <c:pt idx="0">
                  <c:v>57</c:v>
                </c:pt>
                <c:pt idx="1">
                  <c:v>58</c:v>
                </c:pt>
                <c:pt idx="2">
                  <c:v>59</c:v>
                </c:pt>
                <c:pt idx="3">
                  <c:v>60</c:v>
                </c:pt>
                <c:pt idx="4">
                  <c:v>61</c:v>
                </c:pt>
                <c:pt idx="5">
                  <c:v>62</c:v>
                </c:pt>
                <c:pt idx="6">
                  <c:v>63</c:v>
                </c:pt>
                <c:pt idx="7">
                  <c:v>64</c:v>
                </c:pt>
                <c:pt idx="8">
                  <c:v>65+</c:v>
                </c:pt>
              </c:strCache>
            </c:strRef>
          </c:cat>
          <c:val>
            <c:numRef>
              <c:f>'Data (2021)'!$D$11:$D$19</c:f>
              <c:numCache>
                <c:formatCode>0.0%</c:formatCode>
                <c:ptCount val="9"/>
                <c:pt idx="0">
                  <c:v>0.13172621609987087</c:v>
                </c:pt>
                <c:pt idx="1">
                  <c:v>8.501937150236763E-2</c:v>
                </c:pt>
                <c:pt idx="2">
                  <c:v>7.1028842014636245E-2</c:v>
                </c:pt>
                <c:pt idx="3">
                  <c:v>0.21287128712871287</c:v>
                </c:pt>
                <c:pt idx="4">
                  <c:v>9.384416702539819E-2</c:v>
                </c:pt>
                <c:pt idx="5">
                  <c:v>8.2436504520017218E-2</c:v>
                </c:pt>
                <c:pt idx="6">
                  <c:v>6.9091691777873443E-2</c:v>
                </c:pt>
                <c:pt idx="7">
                  <c:v>5.6607834696513128E-2</c:v>
                </c:pt>
                <c:pt idx="8">
                  <c:v>0.19737408523461042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26-4157-AEF8-10B4D4B8721C}"/>
            </c:ext>
          </c:extLst>
        </c:ser>
        <c:ser>
          <c:idx val="1"/>
          <c:order val="1"/>
          <c:tx>
            <c:strRef>
              <c:f>'Data (2021)'!$E$8</c:f>
              <c:strCache>
                <c:ptCount val="1"/>
                <c:pt idx="0">
                  <c:v>Femmes 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'Data (2021)'!$A$11:$A$19</c:f>
              <c:strCache>
                <c:ptCount val="9"/>
                <c:pt idx="0">
                  <c:v>57</c:v>
                </c:pt>
                <c:pt idx="1">
                  <c:v>58</c:v>
                </c:pt>
                <c:pt idx="2">
                  <c:v>59</c:v>
                </c:pt>
                <c:pt idx="3">
                  <c:v>60</c:v>
                </c:pt>
                <c:pt idx="4">
                  <c:v>61</c:v>
                </c:pt>
                <c:pt idx="5">
                  <c:v>62</c:v>
                </c:pt>
                <c:pt idx="6">
                  <c:v>63</c:v>
                </c:pt>
                <c:pt idx="7">
                  <c:v>64</c:v>
                </c:pt>
                <c:pt idx="8">
                  <c:v>65+</c:v>
                </c:pt>
              </c:strCache>
            </c:strRef>
          </c:cat>
          <c:val>
            <c:numRef>
              <c:f>'Data (2021)'!$E$11:$E$19</c:f>
              <c:numCache>
                <c:formatCode>0.0%</c:formatCode>
                <c:ptCount val="9"/>
                <c:pt idx="0">
                  <c:v>8.5008237232289952E-2</c:v>
                </c:pt>
                <c:pt idx="1">
                  <c:v>5.831960461285008E-2</c:v>
                </c:pt>
                <c:pt idx="2">
                  <c:v>4.8105436573311365E-2</c:v>
                </c:pt>
                <c:pt idx="3">
                  <c:v>0.24382207578253706</c:v>
                </c:pt>
                <c:pt idx="4">
                  <c:v>8.2042833607907747E-2</c:v>
                </c:pt>
                <c:pt idx="5">
                  <c:v>8.0724876441515644E-2</c:v>
                </c:pt>
                <c:pt idx="6">
                  <c:v>5.1400329489291595E-2</c:v>
                </c:pt>
                <c:pt idx="7">
                  <c:v>4.118616144975288E-2</c:v>
                </c:pt>
                <c:pt idx="8">
                  <c:v>0.30939044481054367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26-4157-AEF8-10B4D4B87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46368"/>
        <c:axId val="42347904"/>
      </c:barChart>
      <c:catAx>
        <c:axId val="42346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2347904"/>
        <c:crosses val="autoZero"/>
        <c:auto val="1"/>
        <c:lblAlgn val="ctr"/>
        <c:lblOffset val="100"/>
        <c:noMultiLvlLbl val="0"/>
      </c:catAx>
      <c:valAx>
        <c:axId val="42347904"/>
        <c:scaling>
          <c:orientation val="minMax"/>
          <c:max val="0.35000000000000003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2346368"/>
        <c:crosses val="autoZero"/>
        <c:crossBetween val="between"/>
      </c:valAx>
      <c:spPr>
        <a:solidFill>
          <a:schemeClr val="bg1"/>
        </a:solidFill>
        <a:ln w="3175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(2020)'!$D$8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'Data (2020)'!$A$11:$A$19</c:f>
              <c:strCache>
                <c:ptCount val="9"/>
                <c:pt idx="0">
                  <c:v>57</c:v>
                </c:pt>
                <c:pt idx="1">
                  <c:v>58</c:v>
                </c:pt>
                <c:pt idx="2">
                  <c:v>59</c:v>
                </c:pt>
                <c:pt idx="3">
                  <c:v>60</c:v>
                </c:pt>
                <c:pt idx="4">
                  <c:v>61</c:v>
                </c:pt>
                <c:pt idx="5">
                  <c:v>62</c:v>
                </c:pt>
                <c:pt idx="6">
                  <c:v>63</c:v>
                </c:pt>
                <c:pt idx="7">
                  <c:v>64</c:v>
                </c:pt>
                <c:pt idx="8">
                  <c:v>65+</c:v>
                </c:pt>
              </c:strCache>
            </c:strRef>
          </c:cat>
          <c:val>
            <c:numRef>
              <c:f>'Data (2020)'!$D$11:$D$19</c:f>
              <c:numCache>
                <c:formatCode>0.0%</c:formatCode>
                <c:ptCount val="9"/>
                <c:pt idx="0">
                  <c:v>0.14468779123951539</c:v>
                </c:pt>
                <c:pt idx="1">
                  <c:v>9.086672879776328E-2</c:v>
                </c:pt>
                <c:pt idx="2">
                  <c:v>7.1528424976700838E-2</c:v>
                </c:pt>
                <c:pt idx="3">
                  <c:v>0.20293569431500466</c:v>
                </c:pt>
                <c:pt idx="4">
                  <c:v>9.0400745573159372E-2</c:v>
                </c:pt>
                <c:pt idx="5">
                  <c:v>8.2246039142590863E-2</c:v>
                </c:pt>
                <c:pt idx="6">
                  <c:v>5.684995340167754E-2</c:v>
                </c:pt>
                <c:pt idx="7">
                  <c:v>5.3588070829450142E-2</c:v>
                </c:pt>
                <c:pt idx="8">
                  <c:v>0.20689655172413793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A6-4CB7-BABC-0C6FDA6BDDAE}"/>
            </c:ext>
          </c:extLst>
        </c:ser>
        <c:ser>
          <c:idx val="1"/>
          <c:order val="1"/>
          <c:tx>
            <c:strRef>
              <c:f>'Data (2020)'!$E$8</c:f>
              <c:strCache>
                <c:ptCount val="1"/>
                <c:pt idx="0">
                  <c:v>Femmes 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'Data (2020)'!$A$11:$A$19</c:f>
              <c:strCache>
                <c:ptCount val="9"/>
                <c:pt idx="0">
                  <c:v>57</c:v>
                </c:pt>
                <c:pt idx="1">
                  <c:v>58</c:v>
                </c:pt>
                <c:pt idx="2">
                  <c:v>59</c:v>
                </c:pt>
                <c:pt idx="3">
                  <c:v>60</c:v>
                </c:pt>
                <c:pt idx="4">
                  <c:v>61</c:v>
                </c:pt>
                <c:pt idx="5">
                  <c:v>62</c:v>
                </c:pt>
                <c:pt idx="6">
                  <c:v>63</c:v>
                </c:pt>
                <c:pt idx="7">
                  <c:v>64</c:v>
                </c:pt>
                <c:pt idx="8">
                  <c:v>65+</c:v>
                </c:pt>
              </c:strCache>
            </c:strRef>
          </c:cat>
          <c:val>
            <c:numRef>
              <c:f>'Data (2020)'!$E$11:$E$19</c:f>
              <c:numCache>
                <c:formatCode>0.0%</c:formatCode>
                <c:ptCount val="9"/>
                <c:pt idx="0">
                  <c:v>8.8857040487280547E-2</c:v>
                </c:pt>
                <c:pt idx="1">
                  <c:v>6.305983518452167E-2</c:v>
                </c:pt>
                <c:pt idx="2">
                  <c:v>5.5893944822644211E-2</c:v>
                </c:pt>
                <c:pt idx="3">
                  <c:v>0.2336080257972053</c:v>
                </c:pt>
                <c:pt idx="4">
                  <c:v>7.2733787173056258E-2</c:v>
                </c:pt>
                <c:pt idx="5">
                  <c:v>7.5958437835901116E-2</c:v>
                </c:pt>
                <c:pt idx="6">
                  <c:v>4.5145109279828018E-2</c:v>
                </c:pt>
                <c:pt idx="7">
                  <c:v>3.6904335363668939E-2</c:v>
                </c:pt>
                <c:pt idx="8">
                  <c:v>0.32783948405589397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A6-4CB7-BABC-0C6FDA6BD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46368"/>
        <c:axId val="42347904"/>
      </c:barChart>
      <c:catAx>
        <c:axId val="42346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2347904"/>
        <c:crosses val="autoZero"/>
        <c:auto val="1"/>
        <c:lblAlgn val="ctr"/>
        <c:lblOffset val="100"/>
        <c:noMultiLvlLbl val="0"/>
      </c:catAx>
      <c:valAx>
        <c:axId val="42347904"/>
        <c:scaling>
          <c:orientation val="minMax"/>
          <c:max val="0.35000000000000003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2346368"/>
        <c:crosses val="autoZero"/>
        <c:crossBetween val="between"/>
      </c:valAx>
      <c:spPr>
        <a:solidFill>
          <a:schemeClr val="bg1"/>
        </a:solidFill>
        <a:ln w="3175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(2019) '!$D$8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rgbClr val="000099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(2019) '!$A$9:$A$21</c:f>
              <c:strCache>
                <c:ptCount val="11"/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65+</c:v>
                </c:pt>
              </c:strCache>
            </c:strRef>
          </c:cat>
          <c:val>
            <c:numRef>
              <c:f>'Data (2019) '!$D$9:$D$21</c:f>
              <c:numCache>
                <c:formatCode>0.0%</c:formatCode>
                <c:ptCount val="13"/>
                <c:pt idx="2">
                  <c:v>0.14320212509055782</c:v>
                </c:pt>
                <c:pt idx="3">
                  <c:v>8.3071721806326979E-2</c:v>
                </c:pt>
                <c:pt idx="4">
                  <c:v>6.2545278918135716E-2</c:v>
                </c:pt>
                <c:pt idx="5">
                  <c:v>0.22627384689688482</c:v>
                </c:pt>
                <c:pt idx="6">
                  <c:v>7.969089591886018E-2</c:v>
                </c:pt>
                <c:pt idx="7">
                  <c:v>7.9207920792079209E-2</c:v>
                </c:pt>
                <c:pt idx="8">
                  <c:v>6.3511229171697658E-2</c:v>
                </c:pt>
                <c:pt idx="9">
                  <c:v>4.878048780487805E-2</c:v>
                </c:pt>
                <c:pt idx="10">
                  <c:v>0.21371649360057957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23-4C8F-9759-A1BCC2D1158D}"/>
            </c:ext>
          </c:extLst>
        </c:ser>
        <c:ser>
          <c:idx val="1"/>
          <c:order val="1"/>
          <c:tx>
            <c:strRef>
              <c:f>'Data (2019) '!$E$8</c:f>
              <c:strCache>
                <c:ptCount val="1"/>
                <c:pt idx="0">
                  <c:v>Femmes 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(2019) '!$A$9:$A$21</c:f>
              <c:strCache>
                <c:ptCount val="11"/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65+</c:v>
                </c:pt>
              </c:strCache>
            </c:strRef>
          </c:cat>
          <c:val>
            <c:numRef>
              <c:f>'Data (2019) '!$E$9:$E$21</c:f>
              <c:numCache>
                <c:formatCode>0.0%</c:formatCode>
                <c:ptCount val="13"/>
                <c:pt idx="2">
                  <c:v>8.9569160997732433E-2</c:v>
                </c:pt>
                <c:pt idx="3">
                  <c:v>6.1980347694633411E-2</c:v>
                </c:pt>
                <c:pt idx="4">
                  <c:v>4.4973544973544971E-2</c:v>
                </c:pt>
                <c:pt idx="5">
                  <c:v>0.23847316704459562</c:v>
                </c:pt>
                <c:pt idx="6">
                  <c:v>6.6893424036281179E-2</c:v>
                </c:pt>
                <c:pt idx="7">
                  <c:v>7.5207860922146638E-2</c:v>
                </c:pt>
                <c:pt idx="8">
                  <c:v>5.328798185941043E-2</c:v>
                </c:pt>
                <c:pt idx="9">
                  <c:v>3.3257747543461828E-2</c:v>
                </c:pt>
                <c:pt idx="10">
                  <c:v>0.3363567649281935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23-4C8F-9759-A1BCC2D11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46368"/>
        <c:axId val="42347904"/>
      </c:barChart>
      <c:catAx>
        <c:axId val="42346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347904"/>
        <c:crosses val="autoZero"/>
        <c:auto val="1"/>
        <c:lblAlgn val="ctr"/>
        <c:lblOffset val="100"/>
        <c:noMultiLvlLbl val="0"/>
      </c:catAx>
      <c:valAx>
        <c:axId val="42347904"/>
        <c:scaling>
          <c:orientation val="minMax"/>
          <c:max val="0.35000000000000003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noFill/>
          </a:ln>
        </c:spPr>
        <c:crossAx val="42346368"/>
        <c:crosses val="autoZero"/>
        <c:crossBetween val="between"/>
      </c:valAx>
      <c:spPr>
        <a:ln w="3175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 (2018)'!$D$8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rgbClr val="000099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 (2018)'!$A$9:$A$21</c:f>
              <c:strCache>
                <c:ptCount val="11"/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65+</c:v>
                </c:pt>
              </c:strCache>
            </c:strRef>
          </c:cat>
          <c:val>
            <c:numRef>
              <c:f>'Data  (2018)'!$D$9:$D$21</c:f>
              <c:numCache>
                <c:formatCode>0.0%</c:formatCode>
                <c:ptCount val="13"/>
                <c:pt idx="2">
                  <c:v>0.1529044021880698</c:v>
                </c:pt>
                <c:pt idx="3">
                  <c:v>7.7103412346965355E-2</c:v>
                </c:pt>
                <c:pt idx="4">
                  <c:v>6.0171919770773637E-2</c:v>
                </c:pt>
                <c:pt idx="5">
                  <c:v>0.23287314404792914</c:v>
                </c:pt>
                <c:pt idx="6">
                  <c:v>8.7001823391508207E-2</c:v>
                </c:pt>
                <c:pt idx="7">
                  <c:v>7.866631935399844E-2</c:v>
                </c:pt>
                <c:pt idx="8">
                  <c:v>5.8869497264912737E-2</c:v>
                </c:pt>
                <c:pt idx="9">
                  <c:v>4.7929148215681165E-2</c:v>
                </c:pt>
                <c:pt idx="10">
                  <c:v>0.2044803334201615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BF-414D-B297-A114E7BC6D6E}"/>
            </c:ext>
          </c:extLst>
        </c:ser>
        <c:ser>
          <c:idx val="1"/>
          <c:order val="1"/>
          <c:tx>
            <c:strRef>
              <c:f>'Data  (2018)'!$E$8</c:f>
              <c:strCache>
                <c:ptCount val="1"/>
                <c:pt idx="0">
                  <c:v>Femmes 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 (2018)'!$A$9:$A$21</c:f>
              <c:strCache>
                <c:ptCount val="11"/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65+</c:v>
                </c:pt>
              </c:strCache>
            </c:strRef>
          </c:cat>
          <c:val>
            <c:numRef>
              <c:f>'Data  (2018)'!$E$9:$E$21</c:f>
              <c:numCache>
                <c:formatCode>0.0%</c:formatCode>
                <c:ptCount val="13"/>
                <c:pt idx="2">
                  <c:v>8.8127294981640153E-2</c:v>
                </c:pt>
                <c:pt idx="3">
                  <c:v>6.3647490820073441E-2</c:v>
                </c:pt>
                <c:pt idx="4">
                  <c:v>4.0799673602611178E-2</c:v>
                </c:pt>
                <c:pt idx="5">
                  <c:v>0.23663810689514483</c:v>
                </c:pt>
                <c:pt idx="6">
                  <c:v>7.0175438596491224E-2</c:v>
                </c:pt>
                <c:pt idx="7">
                  <c:v>7.7927376580987348E-2</c:v>
                </c:pt>
                <c:pt idx="8">
                  <c:v>4.6511627906976744E-2</c:v>
                </c:pt>
                <c:pt idx="9">
                  <c:v>3.2231742146062829E-2</c:v>
                </c:pt>
                <c:pt idx="10">
                  <c:v>0.34312525499796004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BF-414D-B297-A114E7BC6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46368"/>
        <c:axId val="42347904"/>
      </c:barChart>
      <c:catAx>
        <c:axId val="42346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347904"/>
        <c:crosses val="autoZero"/>
        <c:auto val="1"/>
        <c:lblAlgn val="ctr"/>
        <c:lblOffset val="100"/>
        <c:noMultiLvlLbl val="0"/>
      </c:catAx>
      <c:valAx>
        <c:axId val="42347904"/>
        <c:scaling>
          <c:orientation val="minMax"/>
          <c:max val="0.35000000000000003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noFill/>
          </a:ln>
        </c:spPr>
        <c:crossAx val="42346368"/>
        <c:crosses val="autoZero"/>
        <c:crossBetween val="between"/>
      </c:valAx>
      <c:spPr>
        <a:ln w="3175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6</xdr:row>
      <xdr:rowOff>85725</xdr:rowOff>
    </xdr:from>
    <xdr:to>
      <xdr:col>15</xdr:col>
      <xdr:colOff>600375</xdr:colOff>
      <xdr:row>24</xdr:row>
      <xdr:rowOff>144375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6</xdr:row>
      <xdr:rowOff>85725</xdr:rowOff>
    </xdr:from>
    <xdr:to>
      <xdr:col>15</xdr:col>
      <xdr:colOff>600375</xdr:colOff>
      <xdr:row>24</xdr:row>
      <xdr:rowOff>144375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6</xdr:row>
      <xdr:rowOff>85725</xdr:rowOff>
    </xdr:from>
    <xdr:to>
      <xdr:col>15</xdr:col>
      <xdr:colOff>600375</xdr:colOff>
      <xdr:row>24</xdr:row>
      <xdr:rowOff>144375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6</xdr:row>
      <xdr:rowOff>85725</xdr:rowOff>
    </xdr:from>
    <xdr:to>
      <xdr:col>15</xdr:col>
      <xdr:colOff>600375</xdr:colOff>
      <xdr:row>24</xdr:row>
      <xdr:rowOff>144375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6</xdr:row>
      <xdr:rowOff>85725</xdr:rowOff>
    </xdr:from>
    <xdr:to>
      <xdr:col>15</xdr:col>
      <xdr:colOff>600375</xdr:colOff>
      <xdr:row>24</xdr:row>
      <xdr:rowOff>144375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26"/>
  <sheetViews>
    <sheetView showGridLines="0" tabSelected="1" zoomScaleNormal="100" zoomScaleSheetLayoutView="100" workbookViewId="0">
      <selection activeCell="M29" sqref="M29"/>
    </sheetView>
  </sheetViews>
  <sheetFormatPr baseColWidth="10" defaultColWidth="11.42578125" defaultRowHeight="15" x14ac:dyDescent="0.25"/>
  <cols>
    <col min="1" max="7" width="10.7109375" style="2" customWidth="1"/>
    <col min="8" max="9" width="5.28515625" style="2" customWidth="1"/>
    <col min="10" max="16" width="11.42578125" style="2"/>
    <col min="17" max="17" width="21.42578125" style="2" customWidth="1"/>
    <col min="18" max="20" width="11.42578125" style="2"/>
    <col min="21" max="21" width="11.42578125" style="2" customWidth="1"/>
    <col min="22" max="22" width="10.28515625" style="2" customWidth="1"/>
    <col min="23" max="16384" width="11.42578125" style="2"/>
  </cols>
  <sheetData>
    <row r="1" spans="1:12" ht="13.5" customHeight="1" x14ac:dyDescent="0.25">
      <c r="A1" s="1" t="s">
        <v>31</v>
      </c>
      <c r="J1" s="1" t="str">
        <f>A1</f>
        <v>Répartition par âge du bénéficiaire des pensions de vieillesse attribuées en 2022</v>
      </c>
    </row>
    <row r="2" spans="1:12" ht="11.25" customHeight="1" x14ac:dyDescent="0.25">
      <c r="A2" s="3" t="s">
        <v>0</v>
      </c>
      <c r="J2" s="3" t="s">
        <v>0</v>
      </c>
    </row>
    <row r="3" spans="1:12" ht="11.25" customHeight="1" x14ac:dyDescent="0.25">
      <c r="A3" s="3" t="s">
        <v>1</v>
      </c>
      <c r="J3" s="3" t="s">
        <v>1</v>
      </c>
    </row>
    <row r="4" spans="1:12" ht="11.25" customHeight="1" x14ac:dyDescent="0.25">
      <c r="A4" s="3" t="s">
        <v>32</v>
      </c>
      <c r="J4" s="3" t="str">
        <f>A4</f>
        <v>Année(s) de référence: 2022</v>
      </c>
    </row>
    <row r="5" spans="1:12" ht="11.25" customHeight="1" x14ac:dyDescent="0.25">
      <c r="A5" s="3" t="s">
        <v>2</v>
      </c>
      <c r="J5" s="3" t="s">
        <v>2</v>
      </c>
    </row>
    <row r="6" spans="1:12" ht="11.25" customHeight="1" x14ac:dyDescent="0.25">
      <c r="A6" s="4" t="s">
        <v>33</v>
      </c>
      <c r="J6" s="4" t="s">
        <v>33</v>
      </c>
      <c r="L6"/>
    </row>
    <row r="7" spans="1:12" ht="11.25" customHeight="1" x14ac:dyDescent="0.25">
      <c r="A7" s="4"/>
      <c r="J7" s="4"/>
      <c r="L7"/>
    </row>
    <row r="8" spans="1:12" ht="20.100000000000001" customHeight="1" x14ac:dyDescent="0.25">
      <c r="A8" s="5" t="s">
        <v>3</v>
      </c>
      <c r="B8" s="13" t="s">
        <v>4</v>
      </c>
      <c r="C8" s="13" t="s">
        <v>5</v>
      </c>
      <c r="D8" s="13" t="s">
        <v>4</v>
      </c>
      <c r="E8" s="13" t="s">
        <v>6</v>
      </c>
      <c r="F8" s="13" t="s">
        <v>4</v>
      </c>
      <c r="G8" s="13" t="s">
        <v>6</v>
      </c>
      <c r="L8"/>
    </row>
    <row r="9" spans="1:12" ht="12.75" customHeight="1" x14ac:dyDescent="0.25">
      <c r="A9" s="6"/>
      <c r="B9" s="7"/>
      <c r="C9" s="7"/>
      <c r="D9" s="8"/>
      <c r="E9" s="8"/>
      <c r="F9" s="8"/>
      <c r="G9" s="8"/>
      <c r="L9"/>
    </row>
    <row r="10" spans="1:12" ht="12.75" customHeight="1" x14ac:dyDescent="0.25">
      <c r="A10" s="6"/>
      <c r="B10" s="7"/>
      <c r="C10" s="7"/>
      <c r="D10" s="8"/>
      <c r="E10" s="8"/>
      <c r="F10" s="8"/>
      <c r="G10" s="8"/>
      <c r="L10"/>
    </row>
    <row r="11" spans="1:12" ht="12.75" customHeight="1" x14ac:dyDescent="0.25">
      <c r="A11" s="6" t="s">
        <v>7</v>
      </c>
      <c r="B11" s="7">
        <v>598</v>
      </c>
      <c r="C11" s="7">
        <v>252</v>
      </c>
      <c r="D11" s="8">
        <f t="shared" ref="D11:E19" si="0">B11/B$24</f>
        <v>0.12279260780287474</v>
      </c>
      <c r="E11" s="8">
        <f t="shared" si="0"/>
        <v>8.1237911025145063E-2</v>
      </c>
      <c r="F11" s="18">
        <f>SUM(D11:D13)</f>
        <v>0.28234086242299794</v>
      </c>
      <c r="G11" s="18">
        <f>SUM(E11:E13)</f>
        <v>0.19568020631850419</v>
      </c>
      <c r="L11"/>
    </row>
    <row r="12" spans="1:12" ht="12.75" customHeight="1" x14ac:dyDescent="0.25">
      <c r="A12" s="6" t="s">
        <v>8</v>
      </c>
      <c r="B12" s="7">
        <v>401</v>
      </c>
      <c r="C12" s="7">
        <v>184</v>
      </c>
      <c r="D12" s="8">
        <f t="shared" si="0"/>
        <v>8.2340862422997943E-2</v>
      </c>
      <c r="E12" s="8">
        <f t="shared" si="0"/>
        <v>5.931656995486783E-2</v>
      </c>
      <c r="F12" s="18"/>
      <c r="G12" s="18"/>
      <c r="L12"/>
    </row>
    <row r="13" spans="1:12" ht="12.75" customHeight="1" x14ac:dyDescent="0.25">
      <c r="A13" s="6" t="s">
        <v>9</v>
      </c>
      <c r="B13" s="7">
        <v>376</v>
      </c>
      <c r="C13" s="7">
        <v>171</v>
      </c>
      <c r="D13" s="8">
        <f t="shared" si="0"/>
        <v>7.720739219712526E-2</v>
      </c>
      <c r="E13" s="8">
        <f t="shared" si="0"/>
        <v>5.5125725338491298E-2</v>
      </c>
      <c r="F13" s="18"/>
      <c r="G13" s="18"/>
      <c r="L13"/>
    </row>
    <row r="14" spans="1:12" ht="12.75" customHeight="1" x14ac:dyDescent="0.25">
      <c r="A14" s="6" t="s">
        <v>10</v>
      </c>
      <c r="B14" s="7">
        <v>964</v>
      </c>
      <c r="C14" s="7">
        <v>766</v>
      </c>
      <c r="D14" s="8">
        <f t="shared" si="0"/>
        <v>0.19794661190965093</v>
      </c>
      <c r="E14" s="8">
        <f t="shared" si="0"/>
        <v>0.24693745970341716</v>
      </c>
      <c r="F14" s="18">
        <f>SUM(D14:D18)</f>
        <v>0.51293634496919915</v>
      </c>
      <c r="G14" s="18">
        <f>SUM(E14:E18)</f>
        <v>0.49613152804642169</v>
      </c>
      <c r="L14"/>
    </row>
    <row r="15" spans="1:12" ht="12.75" customHeight="1" x14ac:dyDescent="0.25">
      <c r="A15" s="6" t="s">
        <v>11</v>
      </c>
      <c r="B15" s="7">
        <v>493</v>
      </c>
      <c r="C15" s="7">
        <v>250</v>
      </c>
      <c r="D15" s="8">
        <f t="shared" si="0"/>
        <v>0.10123203285420944</v>
      </c>
      <c r="E15" s="8">
        <f t="shared" si="0"/>
        <v>8.0593165699548677E-2</v>
      </c>
      <c r="F15" s="18"/>
      <c r="G15" s="18"/>
      <c r="L15"/>
    </row>
    <row r="16" spans="1:12" ht="12.75" customHeight="1" x14ac:dyDescent="0.25">
      <c r="A16" s="6" t="s">
        <v>12</v>
      </c>
      <c r="B16" s="7">
        <v>411</v>
      </c>
      <c r="C16" s="7">
        <v>225</v>
      </c>
      <c r="D16" s="8">
        <f>B16/B$24</f>
        <v>8.4394250513347022E-2</v>
      </c>
      <c r="E16" s="8">
        <f t="shared" si="0"/>
        <v>7.2533849129593805E-2</v>
      </c>
      <c r="F16" s="18"/>
      <c r="G16" s="18"/>
      <c r="L16"/>
    </row>
    <row r="17" spans="1:12" ht="12.75" customHeight="1" x14ac:dyDescent="0.25">
      <c r="A17" s="6" t="s">
        <v>13</v>
      </c>
      <c r="B17" s="7">
        <v>340</v>
      </c>
      <c r="C17" s="7">
        <v>168</v>
      </c>
      <c r="D17" s="8">
        <f t="shared" si="0"/>
        <v>6.9815195071868577E-2</v>
      </c>
      <c r="E17" s="8">
        <f t="shared" si="0"/>
        <v>5.4158607350096713E-2</v>
      </c>
      <c r="F17" s="18"/>
      <c r="G17" s="18"/>
      <c r="L17"/>
    </row>
    <row r="18" spans="1:12" ht="12.75" customHeight="1" x14ac:dyDescent="0.25">
      <c r="A18" s="6" t="s">
        <v>14</v>
      </c>
      <c r="B18" s="7">
        <v>290</v>
      </c>
      <c r="C18" s="7">
        <v>130</v>
      </c>
      <c r="D18" s="8">
        <f t="shared" si="0"/>
        <v>5.9548254620123205E-2</v>
      </c>
      <c r="E18" s="8">
        <f t="shared" si="0"/>
        <v>4.1908446163765316E-2</v>
      </c>
      <c r="F18" s="18"/>
      <c r="G18" s="18"/>
      <c r="L18"/>
    </row>
    <row r="19" spans="1:12" ht="12.75" customHeight="1" x14ac:dyDescent="0.25">
      <c r="A19" s="6" t="s">
        <v>25</v>
      </c>
      <c r="B19" s="7">
        <v>997</v>
      </c>
      <c r="C19" s="7">
        <v>956</v>
      </c>
      <c r="D19" s="8">
        <f t="shared" si="0"/>
        <v>0.20472279260780288</v>
      </c>
      <c r="E19" s="8">
        <f t="shared" si="0"/>
        <v>0.30818826563507412</v>
      </c>
      <c r="F19" s="9">
        <f>D19</f>
        <v>0.20472279260780288</v>
      </c>
      <c r="G19" s="9">
        <f>E19</f>
        <v>0.30818826563507412</v>
      </c>
      <c r="L19"/>
    </row>
    <row r="20" spans="1:12" ht="12.75" customHeight="1" x14ac:dyDescent="0.25">
      <c r="A20" s="6"/>
      <c r="B20" s="7"/>
      <c r="C20" s="7"/>
      <c r="D20" s="8"/>
      <c r="E20" s="8"/>
      <c r="F20" s="17"/>
      <c r="G20" s="17"/>
      <c r="L20"/>
    </row>
    <row r="21" spans="1:12" ht="12.75" customHeight="1" x14ac:dyDescent="0.25">
      <c r="A21" s="6"/>
      <c r="B21" s="7"/>
      <c r="C21" s="7"/>
      <c r="D21" s="8"/>
      <c r="E21" s="8"/>
      <c r="F21" s="17"/>
      <c r="G21" s="17"/>
      <c r="L21"/>
    </row>
    <row r="22" spans="1:12" ht="12.75" customHeight="1" x14ac:dyDescent="0.25">
      <c r="A22" s="6"/>
      <c r="B22" s="7"/>
      <c r="C22" s="7"/>
      <c r="D22" s="8"/>
      <c r="E22" s="8"/>
      <c r="F22" s="17"/>
      <c r="G22" s="17"/>
      <c r="L22"/>
    </row>
    <row r="23" spans="1:12" ht="12.75" customHeight="1" x14ac:dyDescent="0.25">
      <c r="A23" s="10"/>
      <c r="B23" s="11"/>
      <c r="C23" s="11"/>
      <c r="D23" s="11"/>
      <c r="E23" s="11"/>
      <c r="F23" s="11"/>
      <c r="G23" s="11"/>
      <c r="L23"/>
    </row>
    <row r="24" spans="1:12" ht="12.75" customHeight="1" x14ac:dyDescent="0.25">
      <c r="A24" s="10" t="s">
        <v>26</v>
      </c>
      <c r="B24" s="11">
        <f>SUM(B9:B21)</f>
        <v>4870</v>
      </c>
      <c r="C24" s="11">
        <f>SUM(C9:C21)</f>
        <v>3102</v>
      </c>
      <c r="D24" s="11"/>
      <c r="E24" s="11"/>
      <c r="F24" s="11"/>
      <c r="G24" s="11"/>
      <c r="L24"/>
    </row>
    <row r="25" spans="1:12" ht="12.75" customHeight="1" x14ac:dyDescent="0.25">
      <c r="A25" s="10" t="s">
        <v>27</v>
      </c>
      <c r="B25" s="12">
        <v>61.131211498973308</v>
      </c>
      <c r="C25" s="12">
        <v>61.68343004513217</v>
      </c>
      <c r="D25" s="11"/>
      <c r="E25" s="11"/>
      <c r="F25" s="11"/>
      <c r="G25" s="11"/>
      <c r="L25"/>
    </row>
    <row r="26" spans="1:12" x14ac:dyDescent="0.25">
      <c r="L26"/>
    </row>
  </sheetData>
  <mergeCells count="4">
    <mergeCell ref="F11:F13"/>
    <mergeCell ref="G11:G13"/>
    <mergeCell ref="F14:F18"/>
    <mergeCell ref="G14:G18"/>
  </mergeCells>
  <pageMargins left="0.70866141732283472" right="0.70866141732283472" top="0.74803149606299213" bottom="0.74803149606299213" header="0.31496062992125984" footer="0.31496062992125984"/>
  <pageSetup paperSize="9" fitToWidth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showGridLines="0" zoomScaleNormal="100" zoomScaleSheetLayoutView="100" workbookViewId="0">
      <selection activeCell="K30" sqref="K30"/>
    </sheetView>
  </sheetViews>
  <sheetFormatPr baseColWidth="10" defaultColWidth="11.42578125" defaultRowHeight="15" x14ac:dyDescent="0.25"/>
  <cols>
    <col min="1" max="7" width="10.7109375" style="2" customWidth="1"/>
    <col min="8" max="9" width="5.28515625" style="2" customWidth="1"/>
    <col min="10" max="16" width="11.42578125" style="2"/>
    <col min="17" max="17" width="21.42578125" style="2" customWidth="1"/>
    <col min="18" max="20" width="11.42578125" style="2"/>
    <col min="21" max="21" width="11.42578125" style="2" customWidth="1"/>
    <col min="22" max="22" width="10.28515625" style="2" customWidth="1"/>
    <col min="23" max="16384" width="11.42578125" style="2"/>
  </cols>
  <sheetData>
    <row r="1" spans="1:12" ht="13.5" customHeight="1" x14ac:dyDescent="0.25">
      <c r="A1" s="1" t="s">
        <v>29</v>
      </c>
      <c r="J1" s="1" t="s">
        <v>29</v>
      </c>
    </row>
    <row r="2" spans="1:12" ht="11.25" customHeight="1" x14ac:dyDescent="0.25">
      <c r="A2" s="3" t="s">
        <v>0</v>
      </c>
      <c r="J2" s="3" t="s">
        <v>0</v>
      </c>
    </row>
    <row r="3" spans="1:12" ht="11.25" customHeight="1" x14ac:dyDescent="0.25">
      <c r="A3" s="3" t="s">
        <v>1</v>
      </c>
      <c r="J3" s="3" t="s">
        <v>1</v>
      </c>
    </row>
    <row r="4" spans="1:12" ht="11.25" customHeight="1" x14ac:dyDescent="0.25">
      <c r="A4" s="3" t="s">
        <v>28</v>
      </c>
      <c r="J4" s="3" t="s">
        <v>28</v>
      </c>
    </row>
    <row r="5" spans="1:12" ht="11.25" customHeight="1" x14ac:dyDescent="0.25">
      <c r="A5" s="3" t="s">
        <v>2</v>
      </c>
      <c r="J5" s="3" t="s">
        <v>2</v>
      </c>
    </row>
    <row r="6" spans="1:12" ht="11.25" customHeight="1" x14ac:dyDescent="0.25">
      <c r="A6" s="4" t="s">
        <v>30</v>
      </c>
      <c r="J6" s="4" t="s">
        <v>30</v>
      </c>
      <c r="L6"/>
    </row>
    <row r="7" spans="1:12" ht="11.25" customHeight="1" x14ac:dyDescent="0.25">
      <c r="A7" s="4"/>
      <c r="J7" s="4"/>
      <c r="L7"/>
    </row>
    <row r="8" spans="1:12" ht="20.100000000000001" customHeight="1" x14ac:dyDescent="0.25">
      <c r="A8" s="5" t="s">
        <v>3</v>
      </c>
      <c r="B8" s="13" t="s">
        <v>4</v>
      </c>
      <c r="C8" s="13" t="s">
        <v>5</v>
      </c>
      <c r="D8" s="13" t="s">
        <v>4</v>
      </c>
      <c r="E8" s="13" t="s">
        <v>6</v>
      </c>
      <c r="F8" s="13" t="s">
        <v>4</v>
      </c>
      <c r="G8" s="13" t="s">
        <v>6</v>
      </c>
      <c r="L8"/>
    </row>
    <row r="9" spans="1:12" ht="12.75" customHeight="1" x14ac:dyDescent="0.25">
      <c r="A9" s="6"/>
      <c r="B9" s="7"/>
      <c r="C9" s="7"/>
      <c r="D9" s="8"/>
      <c r="E9" s="8"/>
      <c r="F9" s="8"/>
      <c r="G9" s="8"/>
      <c r="L9"/>
    </row>
    <row r="10" spans="1:12" ht="12.75" customHeight="1" x14ac:dyDescent="0.25">
      <c r="A10" s="6"/>
      <c r="B10" s="7"/>
      <c r="C10" s="7"/>
      <c r="D10" s="8"/>
      <c r="E10" s="8"/>
      <c r="F10" s="8"/>
      <c r="G10" s="8"/>
      <c r="L10"/>
    </row>
    <row r="11" spans="1:12" ht="12.75" customHeight="1" x14ac:dyDescent="0.25">
      <c r="A11" s="6" t="s">
        <v>7</v>
      </c>
      <c r="B11" s="7">
        <v>612</v>
      </c>
      <c r="C11" s="7">
        <v>258</v>
      </c>
      <c r="D11" s="8">
        <f t="shared" ref="D11:E19" si="0">B11/B$24</f>
        <v>0.13172621609987087</v>
      </c>
      <c r="E11" s="8">
        <f t="shared" si="0"/>
        <v>8.5008237232289952E-2</v>
      </c>
      <c r="F11" s="18">
        <f>SUM(D11:D13)</f>
        <v>0.28777442961687472</v>
      </c>
      <c r="G11" s="18">
        <f>SUM(E11:E13)</f>
        <v>0.1914332784184514</v>
      </c>
      <c r="L11"/>
    </row>
    <row r="12" spans="1:12" ht="12.75" customHeight="1" x14ac:dyDescent="0.25">
      <c r="A12" s="6" t="s">
        <v>8</v>
      </c>
      <c r="B12" s="7">
        <v>395</v>
      </c>
      <c r="C12" s="7">
        <v>177</v>
      </c>
      <c r="D12" s="8">
        <f t="shared" si="0"/>
        <v>8.501937150236763E-2</v>
      </c>
      <c r="E12" s="8">
        <f t="shared" si="0"/>
        <v>5.831960461285008E-2</v>
      </c>
      <c r="F12" s="18"/>
      <c r="G12" s="18"/>
      <c r="L12"/>
    </row>
    <row r="13" spans="1:12" ht="12.75" customHeight="1" x14ac:dyDescent="0.25">
      <c r="A13" s="6" t="s">
        <v>9</v>
      </c>
      <c r="B13" s="7">
        <v>330</v>
      </c>
      <c r="C13" s="7">
        <v>146</v>
      </c>
      <c r="D13" s="8">
        <f t="shared" si="0"/>
        <v>7.1028842014636245E-2</v>
      </c>
      <c r="E13" s="8">
        <f t="shared" si="0"/>
        <v>4.8105436573311365E-2</v>
      </c>
      <c r="F13" s="18"/>
      <c r="G13" s="18"/>
      <c r="L13"/>
    </row>
    <row r="14" spans="1:12" ht="12.75" customHeight="1" x14ac:dyDescent="0.25">
      <c r="A14" s="6" t="s">
        <v>10</v>
      </c>
      <c r="B14" s="7">
        <v>989</v>
      </c>
      <c r="C14" s="7">
        <v>740</v>
      </c>
      <c r="D14" s="8">
        <f t="shared" si="0"/>
        <v>0.21287128712871287</v>
      </c>
      <c r="E14" s="8">
        <f t="shared" si="0"/>
        <v>0.24382207578253706</v>
      </c>
      <c r="F14" s="18">
        <f>SUM(D14:D18)</f>
        <v>0.51485148514851486</v>
      </c>
      <c r="G14" s="18">
        <f>SUM(E14:E18)</f>
        <v>0.49917627677100496</v>
      </c>
      <c r="L14"/>
    </row>
    <row r="15" spans="1:12" ht="12.75" customHeight="1" x14ac:dyDescent="0.25">
      <c r="A15" s="6" t="s">
        <v>11</v>
      </c>
      <c r="B15" s="7">
        <v>436</v>
      </c>
      <c r="C15" s="7">
        <v>249</v>
      </c>
      <c r="D15" s="8">
        <f t="shared" si="0"/>
        <v>9.384416702539819E-2</v>
      </c>
      <c r="E15" s="8">
        <f t="shared" si="0"/>
        <v>8.2042833607907747E-2</v>
      </c>
      <c r="F15" s="18"/>
      <c r="G15" s="18"/>
      <c r="L15"/>
    </row>
    <row r="16" spans="1:12" ht="12.75" customHeight="1" x14ac:dyDescent="0.25">
      <c r="A16" s="6" t="s">
        <v>12</v>
      </c>
      <c r="B16" s="7">
        <v>383</v>
      </c>
      <c r="C16" s="7">
        <v>245</v>
      </c>
      <c r="D16" s="8">
        <f>B16/B$24</f>
        <v>8.2436504520017218E-2</v>
      </c>
      <c r="E16" s="8">
        <f t="shared" si="0"/>
        <v>8.0724876441515644E-2</v>
      </c>
      <c r="F16" s="18"/>
      <c r="G16" s="18"/>
      <c r="L16"/>
    </row>
    <row r="17" spans="1:12" ht="12.75" customHeight="1" x14ac:dyDescent="0.25">
      <c r="A17" s="6" t="s">
        <v>13</v>
      </c>
      <c r="B17" s="7">
        <v>321</v>
      </c>
      <c r="C17" s="7">
        <v>156</v>
      </c>
      <c r="D17" s="8">
        <f t="shared" si="0"/>
        <v>6.9091691777873443E-2</v>
      </c>
      <c r="E17" s="8">
        <f t="shared" si="0"/>
        <v>5.1400329489291595E-2</v>
      </c>
      <c r="F17" s="18"/>
      <c r="G17" s="18"/>
      <c r="L17"/>
    </row>
    <row r="18" spans="1:12" ht="12.75" customHeight="1" x14ac:dyDescent="0.25">
      <c r="A18" s="6" t="s">
        <v>14</v>
      </c>
      <c r="B18" s="7">
        <v>263</v>
      </c>
      <c r="C18" s="7">
        <v>125</v>
      </c>
      <c r="D18" s="8">
        <f t="shared" si="0"/>
        <v>5.6607834696513128E-2</v>
      </c>
      <c r="E18" s="8">
        <f t="shared" si="0"/>
        <v>4.118616144975288E-2</v>
      </c>
      <c r="F18" s="18"/>
      <c r="G18" s="18"/>
      <c r="L18"/>
    </row>
    <row r="19" spans="1:12" ht="12.75" customHeight="1" x14ac:dyDescent="0.25">
      <c r="A19" s="6" t="s">
        <v>25</v>
      </c>
      <c r="B19" s="7">
        <v>917</v>
      </c>
      <c r="C19" s="7">
        <v>939</v>
      </c>
      <c r="D19" s="8">
        <f t="shared" si="0"/>
        <v>0.19737408523461042</v>
      </c>
      <c r="E19" s="8">
        <f t="shared" si="0"/>
        <v>0.30939044481054367</v>
      </c>
      <c r="F19" s="9">
        <f>D19</f>
        <v>0.19737408523461042</v>
      </c>
      <c r="G19" s="9">
        <f>E19</f>
        <v>0.30939044481054367</v>
      </c>
      <c r="L19"/>
    </row>
    <row r="20" spans="1:12" ht="12.75" customHeight="1" x14ac:dyDescent="0.25">
      <c r="A20" s="6"/>
      <c r="B20" s="7"/>
      <c r="C20" s="7"/>
      <c r="D20" s="8"/>
      <c r="E20" s="8"/>
      <c r="F20" s="17"/>
      <c r="G20" s="17"/>
      <c r="L20"/>
    </row>
    <row r="21" spans="1:12" ht="12.75" customHeight="1" x14ac:dyDescent="0.25">
      <c r="A21" s="6"/>
      <c r="B21" s="7"/>
      <c r="C21" s="7"/>
      <c r="D21" s="8"/>
      <c r="E21" s="8"/>
      <c r="F21" s="17"/>
      <c r="G21" s="17"/>
      <c r="L21"/>
    </row>
    <row r="22" spans="1:12" ht="12.75" customHeight="1" x14ac:dyDescent="0.25">
      <c r="A22" s="6"/>
      <c r="B22" s="7"/>
      <c r="C22" s="7"/>
      <c r="D22" s="8"/>
      <c r="E22" s="8"/>
      <c r="F22" s="16"/>
      <c r="G22" s="16"/>
      <c r="L22"/>
    </row>
    <row r="23" spans="1:12" ht="12.75" customHeight="1" x14ac:dyDescent="0.25">
      <c r="A23" s="10"/>
      <c r="B23" s="11"/>
      <c r="C23" s="11"/>
      <c r="D23" s="11"/>
      <c r="E23" s="11"/>
      <c r="F23" s="11"/>
      <c r="G23" s="11"/>
      <c r="L23"/>
    </row>
    <row r="24" spans="1:12" ht="12.75" customHeight="1" x14ac:dyDescent="0.25">
      <c r="A24" s="10" t="s">
        <v>26</v>
      </c>
      <c r="B24" s="11">
        <f>SUM(B9:B21)</f>
        <v>4646</v>
      </c>
      <c r="C24" s="11">
        <f>SUM(C9:C21)</f>
        <v>3035</v>
      </c>
      <c r="D24" s="11"/>
      <c r="E24" s="11"/>
      <c r="F24" s="11"/>
      <c r="G24" s="11"/>
      <c r="L24"/>
    </row>
    <row r="25" spans="1:12" ht="12.75" customHeight="1" x14ac:dyDescent="0.25">
      <c r="A25" s="10" t="s">
        <v>27</v>
      </c>
      <c r="B25" s="12">
        <v>60.987418452935692</v>
      </c>
      <c r="C25" s="12">
        <v>61.703332139018272</v>
      </c>
      <c r="D25" s="11"/>
      <c r="E25" s="11"/>
      <c r="F25" s="11"/>
      <c r="G25" s="11"/>
      <c r="L25"/>
    </row>
    <row r="26" spans="1:12" x14ac:dyDescent="0.25">
      <c r="L26"/>
    </row>
  </sheetData>
  <mergeCells count="4">
    <mergeCell ref="F11:F13"/>
    <mergeCell ref="G11:G13"/>
    <mergeCell ref="F14:F18"/>
    <mergeCell ref="G14:G18"/>
  </mergeCells>
  <pageMargins left="0.70866141732283472" right="0.70866141732283472" top="0.74803149606299213" bottom="0.74803149606299213" header="0.31496062992125984" footer="0.31496062992125984"/>
  <pageSetup paperSize="9" fitToWidth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showGridLines="0" zoomScaleNormal="100" zoomScaleSheetLayoutView="100" workbookViewId="0">
      <selection activeCell="E32" sqref="E32"/>
    </sheetView>
  </sheetViews>
  <sheetFormatPr baseColWidth="10" defaultColWidth="11.42578125" defaultRowHeight="15" x14ac:dyDescent="0.25"/>
  <cols>
    <col min="1" max="7" width="10.7109375" style="2" customWidth="1"/>
    <col min="8" max="9" width="5.28515625" style="2" customWidth="1"/>
    <col min="10" max="16" width="11.42578125" style="2"/>
    <col min="17" max="17" width="21.42578125" style="2" customWidth="1"/>
    <col min="18" max="20" width="11.42578125" style="2"/>
    <col min="21" max="21" width="11.42578125" style="2" customWidth="1"/>
    <col min="22" max="22" width="10.28515625" style="2" customWidth="1"/>
    <col min="23" max="16384" width="11.42578125" style="2"/>
  </cols>
  <sheetData>
    <row r="1" spans="1:12" ht="13.5" customHeight="1" x14ac:dyDescent="0.25">
      <c r="A1" s="1" t="s">
        <v>23</v>
      </c>
      <c r="J1" s="1" t="s">
        <v>24</v>
      </c>
    </row>
    <row r="2" spans="1:12" ht="11.25" customHeight="1" x14ac:dyDescent="0.25">
      <c r="A2" s="3" t="s">
        <v>0</v>
      </c>
      <c r="J2" s="3" t="s">
        <v>0</v>
      </c>
    </row>
    <row r="3" spans="1:12" ht="11.25" customHeight="1" x14ac:dyDescent="0.25">
      <c r="A3" s="3" t="s">
        <v>1</v>
      </c>
      <c r="J3" s="3" t="s">
        <v>1</v>
      </c>
    </row>
    <row r="4" spans="1:12" ht="11.25" customHeight="1" x14ac:dyDescent="0.25">
      <c r="A4" s="3" t="s">
        <v>21</v>
      </c>
      <c r="J4" s="3" t="s">
        <v>21</v>
      </c>
    </row>
    <row r="5" spans="1:12" ht="11.25" customHeight="1" x14ac:dyDescent="0.25">
      <c r="A5" s="3" t="s">
        <v>2</v>
      </c>
      <c r="J5" s="3" t="s">
        <v>2</v>
      </c>
    </row>
    <row r="6" spans="1:12" ht="11.25" customHeight="1" x14ac:dyDescent="0.25">
      <c r="A6" s="4" t="s">
        <v>22</v>
      </c>
      <c r="J6" s="4" t="s">
        <v>22</v>
      </c>
      <c r="L6"/>
    </row>
    <row r="7" spans="1:12" ht="11.25" customHeight="1" x14ac:dyDescent="0.25">
      <c r="A7" s="4"/>
      <c r="J7" s="4"/>
      <c r="L7"/>
    </row>
    <row r="8" spans="1:12" ht="20.100000000000001" customHeight="1" x14ac:dyDescent="0.25">
      <c r="A8" s="5" t="s">
        <v>3</v>
      </c>
      <c r="B8" s="13" t="s">
        <v>4</v>
      </c>
      <c r="C8" s="13" t="s">
        <v>5</v>
      </c>
      <c r="D8" s="13" t="s">
        <v>4</v>
      </c>
      <c r="E8" s="13" t="s">
        <v>6</v>
      </c>
      <c r="F8" s="13" t="s">
        <v>4</v>
      </c>
      <c r="G8" s="13" t="s">
        <v>6</v>
      </c>
      <c r="L8"/>
    </row>
    <row r="9" spans="1:12" ht="12.75" customHeight="1" x14ac:dyDescent="0.25">
      <c r="A9" s="6"/>
      <c r="B9" s="7"/>
      <c r="C9" s="7"/>
      <c r="D9" s="8"/>
      <c r="E9" s="8"/>
      <c r="F9" s="8"/>
      <c r="G9" s="8"/>
      <c r="L9"/>
    </row>
    <row r="10" spans="1:12" ht="12.75" customHeight="1" x14ac:dyDescent="0.25">
      <c r="A10" s="6"/>
      <c r="B10" s="7"/>
      <c r="C10" s="7"/>
      <c r="D10" s="8"/>
      <c r="E10" s="8"/>
      <c r="F10" s="8"/>
      <c r="G10" s="8"/>
      <c r="L10"/>
    </row>
    <row r="11" spans="1:12" ht="12.75" customHeight="1" x14ac:dyDescent="0.25">
      <c r="A11" s="6" t="s">
        <v>7</v>
      </c>
      <c r="B11" s="7">
        <v>621</v>
      </c>
      <c r="C11" s="7">
        <v>248</v>
      </c>
      <c r="D11" s="8">
        <f t="shared" ref="D11:E19" si="0">B11/B$24</f>
        <v>0.14468779123951539</v>
      </c>
      <c r="E11" s="8">
        <f t="shared" si="0"/>
        <v>8.8857040487280547E-2</v>
      </c>
      <c r="F11" s="18">
        <f>SUM(D11:D13)</f>
        <v>0.30708294501397948</v>
      </c>
      <c r="G11" s="18">
        <f>SUM(E11:E13)</f>
        <v>0.20781082049444644</v>
      </c>
      <c r="L11"/>
    </row>
    <row r="12" spans="1:12" ht="12.75" customHeight="1" x14ac:dyDescent="0.25">
      <c r="A12" s="6" t="s">
        <v>8</v>
      </c>
      <c r="B12" s="7">
        <v>390</v>
      </c>
      <c r="C12" s="7">
        <v>176</v>
      </c>
      <c r="D12" s="8">
        <f t="shared" si="0"/>
        <v>9.086672879776328E-2</v>
      </c>
      <c r="E12" s="8">
        <f t="shared" si="0"/>
        <v>6.305983518452167E-2</v>
      </c>
      <c r="F12" s="18"/>
      <c r="G12" s="18"/>
      <c r="L12"/>
    </row>
    <row r="13" spans="1:12" ht="12.75" customHeight="1" x14ac:dyDescent="0.25">
      <c r="A13" s="6" t="s">
        <v>9</v>
      </c>
      <c r="B13" s="7">
        <v>307</v>
      </c>
      <c r="C13" s="7">
        <v>156</v>
      </c>
      <c r="D13" s="8">
        <f t="shared" si="0"/>
        <v>7.1528424976700838E-2</v>
      </c>
      <c r="E13" s="8">
        <f t="shared" si="0"/>
        <v>5.5893944822644211E-2</v>
      </c>
      <c r="F13" s="18"/>
      <c r="G13" s="18"/>
      <c r="L13"/>
    </row>
    <row r="14" spans="1:12" ht="12.75" customHeight="1" x14ac:dyDescent="0.25">
      <c r="A14" s="6" t="s">
        <v>10</v>
      </c>
      <c r="B14" s="7">
        <v>871</v>
      </c>
      <c r="C14" s="7">
        <v>652</v>
      </c>
      <c r="D14" s="8">
        <f t="shared" si="0"/>
        <v>0.20293569431500466</v>
      </c>
      <c r="E14" s="8">
        <f t="shared" si="0"/>
        <v>0.2336080257972053</v>
      </c>
      <c r="F14" s="18">
        <f>SUM(D14:D18)</f>
        <v>0.48602050326188262</v>
      </c>
      <c r="G14" s="18">
        <f>SUM(E14:E18)</f>
        <v>0.46434969544965959</v>
      </c>
      <c r="L14"/>
    </row>
    <row r="15" spans="1:12" ht="12.75" customHeight="1" x14ac:dyDescent="0.25">
      <c r="A15" s="6" t="s">
        <v>11</v>
      </c>
      <c r="B15" s="7">
        <v>388</v>
      </c>
      <c r="C15" s="7">
        <v>203</v>
      </c>
      <c r="D15" s="8">
        <f t="shared" si="0"/>
        <v>9.0400745573159372E-2</v>
      </c>
      <c r="E15" s="8">
        <f t="shared" si="0"/>
        <v>7.2733787173056258E-2</v>
      </c>
      <c r="F15" s="18"/>
      <c r="G15" s="18"/>
      <c r="L15"/>
    </row>
    <row r="16" spans="1:12" ht="12.75" customHeight="1" x14ac:dyDescent="0.25">
      <c r="A16" s="6" t="s">
        <v>12</v>
      </c>
      <c r="B16" s="7">
        <v>353</v>
      </c>
      <c r="C16" s="7">
        <v>212</v>
      </c>
      <c r="D16" s="8">
        <f>B16/B$24</f>
        <v>8.2246039142590863E-2</v>
      </c>
      <c r="E16" s="8">
        <f t="shared" si="0"/>
        <v>7.5958437835901116E-2</v>
      </c>
      <c r="F16" s="18"/>
      <c r="G16" s="18"/>
      <c r="L16"/>
    </row>
    <row r="17" spans="1:12" ht="12.75" customHeight="1" x14ac:dyDescent="0.25">
      <c r="A17" s="6" t="s">
        <v>13</v>
      </c>
      <c r="B17" s="7">
        <v>244</v>
      </c>
      <c r="C17" s="7">
        <v>126</v>
      </c>
      <c r="D17" s="8">
        <f t="shared" si="0"/>
        <v>5.684995340167754E-2</v>
      </c>
      <c r="E17" s="8">
        <f t="shared" si="0"/>
        <v>4.5145109279828018E-2</v>
      </c>
      <c r="F17" s="18"/>
      <c r="G17" s="18"/>
      <c r="L17"/>
    </row>
    <row r="18" spans="1:12" ht="12.75" customHeight="1" x14ac:dyDescent="0.25">
      <c r="A18" s="6" t="s">
        <v>14</v>
      </c>
      <c r="B18" s="7">
        <v>230</v>
      </c>
      <c r="C18" s="7">
        <v>103</v>
      </c>
      <c r="D18" s="8">
        <f t="shared" si="0"/>
        <v>5.3588070829450142E-2</v>
      </c>
      <c r="E18" s="8">
        <f t="shared" si="0"/>
        <v>3.6904335363668939E-2</v>
      </c>
      <c r="F18" s="18"/>
      <c r="G18" s="18"/>
      <c r="L18"/>
    </row>
    <row r="19" spans="1:12" ht="12.75" customHeight="1" x14ac:dyDescent="0.25">
      <c r="A19" s="6" t="s">
        <v>25</v>
      </c>
      <c r="B19" s="7">
        <v>888</v>
      </c>
      <c r="C19" s="7">
        <v>915</v>
      </c>
      <c r="D19" s="8">
        <f t="shared" si="0"/>
        <v>0.20689655172413793</v>
      </c>
      <c r="E19" s="8">
        <f t="shared" si="0"/>
        <v>0.32783948405589397</v>
      </c>
      <c r="F19" s="9">
        <f>D19</f>
        <v>0.20689655172413793</v>
      </c>
      <c r="G19" s="9">
        <f>E19</f>
        <v>0.32783948405589397</v>
      </c>
      <c r="L19"/>
    </row>
    <row r="20" spans="1:12" ht="12.75" customHeight="1" x14ac:dyDescent="0.25">
      <c r="A20" s="6"/>
      <c r="B20" s="7"/>
      <c r="C20" s="7"/>
      <c r="D20" s="8"/>
      <c r="E20" s="8"/>
      <c r="F20" s="17"/>
      <c r="G20" s="17"/>
      <c r="L20"/>
    </row>
    <row r="21" spans="1:12" ht="12.75" customHeight="1" x14ac:dyDescent="0.25">
      <c r="A21" s="6"/>
      <c r="B21" s="7"/>
      <c r="C21" s="7"/>
      <c r="D21" s="8"/>
      <c r="E21" s="8"/>
      <c r="F21" s="17"/>
      <c r="G21" s="17"/>
      <c r="L21"/>
    </row>
    <row r="22" spans="1:12" ht="12.75" customHeight="1" x14ac:dyDescent="0.25">
      <c r="A22" s="6"/>
      <c r="B22" s="7"/>
      <c r="C22" s="7"/>
      <c r="D22" s="8"/>
      <c r="E22" s="8"/>
      <c r="F22" s="17"/>
      <c r="G22" s="17"/>
      <c r="L22"/>
    </row>
    <row r="23" spans="1:12" ht="12.75" customHeight="1" x14ac:dyDescent="0.25">
      <c r="A23" s="10"/>
      <c r="B23" s="11"/>
      <c r="C23" s="11"/>
      <c r="D23" s="11"/>
      <c r="E23" s="11"/>
      <c r="F23" s="11"/>
      <c r="G23" s="11"/>
      <c r="L23"/>
    </row>
    <row r="24" spans="1:12" ht="12.75" customHeight="1" x14ac:dyDescent="0.25">
      <c r="A24" s="10" t="s">
        <v>26</v>
      </c>
      <c r="B24" s="11">
        <f>SUM(B9:B21)</f>
        <v>4292</v>
      </c>
      <c r="C24" s="11">
        <f>SUM(C9:C21)</f>
        <v>2791</v>
      </c>
      <c r="D24" s="11"/>
      <c r="E24" s="11"/>
      <c r="F24" s="11"/>
      <c r="G24" s="11"/>
      <c r="L24"/>
    </row>
    <row r="25" spans="1:12" ht="12.75" customHeight="1" x14ac:dyDescent="0.25">
      <c r="A25" s="10" t="s">
        <v>27</v>
      </c>
      <c r="B25" s="12">
        <v>60.987418452935692</v>
      </c>
      <c r="C25" s="12">
        <v>61.703332139018272</v>
      </c>
      <c r="D25" s="11"/>
      <c r="E25" s="11"/>
      <c r="F25" s="11"/>
      <c r="G25" s="11"/>
      <c r="L25"/>
    </row>
    <row r="26" spans="1:12" x14ac:dyDescent="0.25">
      <c r="L26"/>
    </row>
  </sheetData>
  <mergeCells count="4">
    <mergeCell ref="F11:F13"/>
    <mergeCell ref="G11:G13"/>
    <mergeCell ref="F14:F18"/>
    <mergeCell ref="G14:G18"/>
  </mergeCells>
  <pageMargins left="0.70866141732283472" right="0.70866141732283472" top="0.74803149606299213" bottom="0.74803149606299213" header="0.31496062992125984" footer="0.31496062992125984"/>
  <pageSetup paperSize="9" fitToWidth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showGridLines="0" zoomScaleNormal="100" zoomScaleSheetLayoutView="100" workbookViewId="0">
      <selection activeCell="K30" sqref="K30"/>
    </sheetView>
  </sheetViews>
  <sheetFormatPr baseColWidth="10" defaultColWidth="11.42578125" defaultRowHeight="15" x14ac:dyDescent="0.25"/>
  <cols>
    <col min="1" max="7" width="10.7109375" style="2" customWidth="1"/>
    <col min="8" max="9" width="5.28515625" style="2" customWidth="1"/>
    <col min="10" max="16" width="11.42578125" style="2"/>
    <col min="17" max="17" width="21.42578125" style="2" customWidth="1"/>
    <col min="18" max="20" width="11.42578125" style="2"/>
    <col min="21" max="21" width="11.42578125" style="2" customWidth="1"/>
    <col min="22" max="22" width="10.28515625" style="2" customWidth="1"/>
    <col min="23" max="16384" width="11.42578125" style="2"/>
  </cols>
  <sheetData>
    <row r="1" spans="1:12" ht="13.5" customHeight="1" x14ac:dyDescent="0.25">
      <c r="A1" s="1" t="s">
        <v>19</v>
      </c>
      <c r="J1" s="1" t="s">
        <v>19</v>
      </c>
    </row>
    <row r="2" spans="1:12" ht="11.25" customHeight="1" x14ac:dyDescent="0.25">
      <c r="A2" s="3" t="s">
        <v>0</v>
      </c>
      <c r="J2" s="3" t="s">
        <v>0</v>
      </c>
    </row>
    <row r="3" spans="1:12" ht="11.25" customHeight="1" x14ac:dyDescent="0.25">
      <c r="A3" s="3" t="s">
        <v>1</v>
      </c>
      <c r="J3" s="3" t="s">
        <v>1</v>
      </c>
    </row>
    <row r="4" spans="1:12" ht="11.25" customHeight="1" x14ac:dyDescent="0.25">
      <c r="A4" s="3" t="s">
        <v>18</v>
      </c>
      <c r="J4" s="3" t="s">
        <v>18</v>
      </c>
    </row>
    <row r="5" spans="1:12" ht="11.25" customHeight="1" x14ac:dyDescent="0.25">
      <c r="A5" s="3" t="s">
        <v>2</v>
      </c>
      <c r="J5" s="3" t="s">
        <v>2</v>
      </c>
    </row>
    <row r="6" spans="1:12" ht="11.25" customHeight="1" x14ac:dyDescent="0.25">
      <c r="A6" s="4" t="s">
        <v>20</v>
      </c>
      <c r="J6" s="4" t="s">
        <v>20</v>
      </c>
      <c r="L6"/>
    </row>
    <row r="7" spans="1:12" ht="11.25" customHeight="1" x14ac:dyDescent="0.25">
      <c r="A7" s="4"/>
      <c r="J7" s="4"/>
      <c r="L7"/>
    </row>
    <row r="8" spans="1:12" ht="20.100000000000001" customHeight="1" x14ac:dyDescent="0.25">
      <c r="A8" s="5" t="s">
        <v>3</v>
      </c>
      <c r="B8" s="13" t="s">
        <v>4</v>
      </c>
      <c r="C8" s="13" t="s">
        <v>5</v>
      </c>
      <c r="D8" s="13" t="s">
        <v>4</v>
      </c>
      <c r="E8" s="13" t="s">
        <v>6</v>
      </c>
      <c r="F8" s="13" t="s">
        <v>4</v>
      </c>
      <c r="G8" s="13" t="s">
        <v>6</v>
      </c>
      <c r="L8"/>
    </row>
    <row r="9" spans="1:12" ht="12.75" customHeight="1" x14ac:dyDescent="0.25">
      <c r="A9" s="6"/>
      <c r="B9" s="7"/>
      <c r="C9" s="7"/>
      <c r="D9" s="8"/>
      <c r="E9" s="8"/>
      <c r="F9" s="8"/>
      <c r="G9" s="8"/>
      <c r="L9"/>
    </row>
    <row r="10" spans="1:12" ht="12.75" customHeight="1" x14ac:dyDescent="0.25">
      <c r="A10" s="6"/>
      <c r="B10" s="7"/>
      <c r="C10" s="7"/>
      <c r="D10" s="8"/>
      <c r="E10" s="8"/>
      <c r="F10" s="8"/>
      <c r="G10" s="8"/>
      <c r="L10"/>
    </row>
    <row r="11" spans="1:12" ht="12.75" customHeight="1" x14ac:dyDescent="0.25">
      <c r="A11" s="6" t="s">
        <v>7</v>
      </c>
      <c r="B11" s="7">
        <v>593</v>
      </c>
      <c r="C11" s="7">
        <v>237</v>
      </c>
      <c r="D11" s="8">
        <f t="shared" ref="D11:E19" si="0">B11/B$24</f>
        <v>0.14320212509055782</v>
      </c>
      <c r="E11" s="8">
        <f t="shared" si="0"/>
        <v>8.9569160997732433E-2</v>
      </c>
      <c r="F11" s="18">
        <f>SUM(D11:D13)</f>
        <v>0.28881912581502051</v>
      </c>
      <c r="G11" s="18">
        <f>SUM(E11:E13)</f>
        <v>0.1965230536659108</v>
      </c>
      <c r="L11"/>
    </row>
    <row r="12" spans="1:12" ht="12.75" customHeight="1" x14ac:dyDescent="0.25">
      <c r="A12" s="6" t="s">
        <v>8</v>
      </c>
      <c r="B12" s="7">
        <v>344</v>
      </c>
      <c r="C12" s="7">
        <v>164</v>
      </c>
      <c r="D12" s="8">
        <f t="shared" si="0"/>
        <v>8.3071721806326979E-2</v>
      </c>
      <c r="E12" s="8">
        <f t="shared" si="0"/>
        <v>6.1980347694633411E-2</v>
      </c>
      <c r="F12" s="18"/>
      <c r="G12" s="18"/>
      <c r="L12"/>
    </row>
    <row r="13" spans="1:12" ht="12.75" customHeight="1" x14ac:dyDescent="0.25">
      <c r="A13" s="6" t="s">
        <v>9</v>
      </c>
      <c r="B13" s="7">
        <v>259</v>
      </c>
      <c r="C13" s="7">
        <v>119</v>
      </c>
      <c r="D13" s="8">
        <f t="shared" si="0"/>
        <v>6.2545278918135716E-2</v>
      </c>
      <c r="E13" s="8">
        <f t="shared" si="0"/>
        <v>4.4973544973544971E-2</v>
      </c>
      <c r="F13" s="18"/>
      <c r="G13" s="18"/>
      <c r="L13"/>
    </row>
    <row r="14" spans="1:12" ht="12.75" customHeight="1" x14ac:dyDescent="0.25">
      <c r="A14" s="6" t="s">
        <v>10</v>
      </c>
      <c r="B14" s="7">
        <v>937</v>
      </c>
      <c r="C14" s="7">
        <v>631</v>
      </c>
      <c r="D14" s="8">
        <f t="shared" si="0"/>
        <v>0.22627384689688482</v>
      </c>
      <c r="E14" s="8">
        <f t="shared" si="0"/>
        <v>0.23847316704459562</v>
      </c>
      <c r="F14" s="18">
        <f>SUM(D14:D18)</f>
        <v>0.4974643805843999</v>
      </c>
      <c r="G14" s="18">
        <f>SUM(E14:E18)</f>
        <v>0.46712018140589573</v>
      </c>
      <c r="L14"/>
    </row>
    <row r="15" spans="1:12" ht="12.75" customHeight="1" x14ac:dyDescent="0.25">
      <c r="A15" s="6" t="s">
        <v>11</v>
      </c>
      <c r="B15" s="7">
        <v>330</v>
      </c>
      <c r="C15" s="7">
        <v>177</v>
      </c>
      <c r="D15" s="8">
        <f t="shared" si="0"/>
        <v>7.969089591886018E-2</v>
      </c>
      <c r="E15" s="8">
        <f t="shared" si="0"/>
        <v>6.6893424036281179E-2</v>
      </c>
      <c r="F15" s="18"/>
      <c r="G15" s="18"/>
      <c r="L15"/>
    </row>
    <row r="16" spans="1:12" ht="12.75" customHeight="1" x14ac:dyDescent="0.25">
      <c r="A16" s="6" t="s">
        <v>12</v>
      </c>
      <c r="B16" s="7">
        <v>328</v>
      </c>
      <c r="C16" s="7">
        <v>199</v>
      </c>
      <c r="D16" s="8">
        <f t="shared" si="0"/>
        <v>7.9207920792079209E-2</v>
      </c>
      <c r="E16" s="8">
        <f t="shared" si="0"/>
        <v>7.5207860922146638E-2</v>
      </c>
      <c r="F16" s="18"/>
      <c r="G16" s="18"/>
      <c r="L16"/>
    </row>
    <row r="17" spans="1:12" ht="12.75" customHeight="1" x14ac:dyDescent="0.25">
      <c r="A17" s="6" t="s">
        <v>13</v>
      </c>
      <c r="B17" s="7">
        <v>263</v>
      </c>
      <c r="C17" s="7">
        <v>141</v>
      </c>
      <c r="D17" s="8">
        <f t="shared" si="0"/>
        <v>6.3511229171697658E-2</v>
      </c>
      <c r="E17" s="8">
        <f t="shared" si="0"/>
        <v>5.328798185941043E-2</v>
      </c>
      <c r="F17" s="18"/>
      <c r="G17" s="18"/>
      <c r="L17"/>
    </row>
    <row r="18" spans="1:12" ht="12.75" customHeight="1" x14ac:dyDescent="0.25">
      <c r="A18" s="6" t="s">
        <v>14</v>
      </c>
      <c r="B18" s="7">
        <v>202</v>
      </c>
      <c r="C18" s="7">
        <v>88</v>
      </c>
      <c r="D18" s="8">
        <f t="shared" si="0"/>
        <v>4.878048780487805E-2</v>
      </c>
      <c r="E18" s="8">
        <f t="shared" si="0"/>
        <v>3.3257747543461828E-2</v>
      </c>
      <c r="F18" s="18"/>
      <c r="G18" s="18"/>
      <c r="L18"/>
    </row>
    <row r="19" spans="1:12" ht="12.75" customHeight="1" x14ac:dyDescent="0.25">
      <c r="A19" s="6" t="s">
        <v>25</v>
      </c>
      <c r="B19" s="7">
        <v>885</v>
      </c>
      <c r="C19" s="7">
        <v>890</v>
      </c>
      <c r="D19" s="8">
        <f t="shared" si="0"/>
        <v>0.21371649360057957</v>
      </c>
      <c r="E19" s="8">
        <f t="shared" si="0"/>
        <v>0.3363567649281935</v>
      </c>
      <c r="F19" s="9">
        <f>D19</f>
        <v>0.21371649360057957</v>
      </c>
      <c r="G19" s="9">
        <f>E19</f>
        <v>0.3363567649281935</v>
      </c>
      <c r="L19"/>
    </row>
    <row r="20" spans="1:12" ht="12.75" customHeight="1" x14ac:dyDescent="0.25">
      <c r="A20" s="6"/>
      <c r="B20" s="7"/>
      <c r="C20" s="7"/>
      <c r="D20" s="8"/>
      <c r="E20" s="8"/>
      <c r="F20" s="8"/>
      <c r="G20" s="8"/>
      <c r="L20"/>
    </row>
    <row r="21" spans="1:12" ht="12.75" customHeight="1" x14ac:dyDescent="0.25">
      <c r="A21" s="6"/>
      <c r="B21" s="7"/>
      <c r="C21" s="7"/>
      <c r="D21" s="8"/>
      <c r="E21" s="8"/>
      <c r="F21" s="8"/>
      <c r="G21" s="8"/>
      <c r="L21"/>
    </row>
    <row r="22" spans="1:12" ht="12.75" customHeight="1" x14ac:dyDescent="0.25">
      <c r="A22" s="6"/>
      <c r="B22" s="7"/>
      <c r="C22" s="7"/>
      <c r="D22" s="8"/>
      <c r="E22" s="8"/>
      <c r="F22" s="14"/>
      <c r="G22" s="14"/>
      <c r="L22"/>
    </row>
    <row r="23" spans="1:12" ht="12.75" customHeight="1" x14ac:dyDescent="0.25">
      <c r="A23" s="10"/>
      <c r="B23" s="11"/>
      <c r="C23" s="11"/>
      <c r="D23" s="11"/>
      <c r="E23" s="11"/>
      <c r="F23" s="11"/>
      <c r="G23" s="11"/>
      <c r="L23"/>
    </row>
    <row r="24" spans="1:12" ht="12.75" customHeight="1" x14ac:dyDescent="0.25">
      <c r="A24" s="10" t="s">
        <v>26</v>
      </c>
      <c r="B24" s="11">
        <v>4141</v>
      </c>
      <c r="C24" s="11">
        <v>2646</v>
      </c>
      <c r="D24" s="11"/>
      <c r="E24" s="11"/>
      <c r="F24" s="11"/>
      <c r="G24" s="11"/>
      <c r="L24"/>
    </row>
    <row r="25" spans="1:12" ht="12.75" customHeight="1" x14ac:dyDescent="0.25">
      <c r="A25" s="10" t="s">
        <v>27</v>
      </c>
      <c r="B25" s="12">
        <v>60.961969262828859</v>
      </c>
      <c r="C25" s="12">
        <v>61.782945736434108</v>
      </c>
      <c r="D25" s="11"/>
      <c r="E25" s="11"/>
      <c r="F25" s="11"/>
      <c r="G25" s="11"/>
      <c r="L25"/>
    </row>
    <row r="26" spans="1:12" x14ac:dyDescent="0.25">
      <c r="L26"/>
    </row>
  </sheetData>
  <mergeCells count="4">
    <mergeCell ref="F11:F13"/>
    <mergeCell ref="G11:G13"/>
    <mergeCell ref="F14:F18"/>
    <mergeCell ref="G14:G18"/>
  </mergeCells>
  <pageMargins left="0.70866141732283472" right="0.70866141732283472" top="0.74803149606299213" bottom="0.74803149606299213" header="0.31496062992125984" footer="0.31496062992125984"/>
  <pageSetup paperSize="9" fitToWidth="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showGridLines="0" zoomScaleNormal="100" zoomScaleSheetLayoutView="100" workbookViewId="0">
      <selection activeCell="K30" sqref="K30"/>
    </sheetView>
  </sheetViews>
  <sheetFormatPr baseColWidth="10" defaultColWidth="11.42578125" defaultRowHeight="15" x14ac:dyDescent="0.25"/>
  <cols>
    <col min="1" max="7" width="10.7109375" style="2" customWidth="1"/>
    <col min="8" max="9" width="5.28515625" style="2" customWidth="1"/>
    <col min="10" max="16" width="11.42578125" style="2"/>
    <col min="17" max="17" width="21.42578125" style="2" customWidth="1"/>
    <col min="18" max="20" width="11.42578125" style="2"/>
    <col min="21" max="21" width="11.42578125" style="2" customWidth="1"/>
    <col min="22" max="22" width="10.28515625" style="2" customWidth="1"/>
    <col min="23" max="16384" width="11.42578125" style="2"/>
  </cols>
  <sheetData>
    <row r="1" spans="1:12" ht="13.5" customHeight="1" x14ac:dyDescent="0.25">
      <c r="A1" s="1" t="s">
        <v>16</v>
      </c>
      <c r="J1" s="1" t="s">
        <v>16</v>
      </c>
    </row>
    <row r="2" spans="1:12" ht="11.25" customHeight="1" x14ac:dyDescent="0.25">
      <c r="A2" s="3" t="s">
        <v>0</v>
      </c>
      <c r="J2" s="3" t="s">
        <v>0</v>
      </c>
    </row>
    <row r="3" spans="1:12" ht="11.25" customHeight="1" x14ac:dyDescent="0.25">
      <c r="A3" s="3" t="s">
        <v>1</v>
      </c>
      <c r="J3" s="3" t="s">
        <v>1</v>
      </c>
    </row>
    <row r="4" spans="1:12" ht="11.25" customHeight="1" x14ac:dyDescent="0.25">
      <c r="A4" s="3" t="s">
        <v>15</v>
      </c>
      <c r="J4" s="3" t="s">
        <v>15</v>
      </c>
    </row>
    <row r="5" spans="1:12" ht="11.25" customHeight="1" x14ac:dyDescent="0.25">
      <c r="A5" s="3" t="s">
        <v>2</v>
      </c>
      <c r="J5" s="3" t="s">
        <v>2</v>
      </c>
    </row>
    <row r="6" spans="1:12" ht="11.25" customHeight="1" x14ac:dyDescent="0.25">
      <c r="A6" s="4" t="s">
        <v>17</v>
      </c>
      <c r="J6" s="4" t="s">
        <v>17</v>
      </c>
      <c r="L6"/>
    </row>
    <row r="7" spans="1:12" ht="11.25" customHeight="1" x14ac:dyDescent="0.25">
      <c r="A7" s="4"/>
      <c r="J7" s="4"/>
      <c r="L7"/>
    </row>
    <row r="8" spans="1:12" ht="20.100000000000001" customHeight="1" x14ac:dyDescent="0.25">
      <c r="A8" s="5" t="s">
        <v>3</v>
      </c>
      <c r="B8" s="13" t="s">
        <v>4</v>
      </c>
      <c r="C8" s="13" t="s">
        <v>5</v>
      </c>
      <c r="D8" s="13" t="s">
        <v>4</v>
      </c>
      <c r="E8" s="13" t="s">
        <v>6</v>
      </c>
      <c r="F8" s="13" t="s">
        <v>4</v>
      </c>
      <c r="G8" s="13" t="s">
        <v>6</v>
      </c>
      <c r="L8"/>
    </row>
    <row r="9" spans="1:12" ht="12.75" customHeight="1" x14ac:dyDescent="0.25">
      <c r="A9" s="6"/>
      <c r="B9" s="7"/>
      <c r="C9" s="7"/>
      <c r="D9" s="8"/>
      <c r="E9" s="8"/>
      <c r="F9" s="8"/>
      <c r="G9" s="8"/>
      <c r="L9"/>
    </row>
    <row r="10" spans="1:12" ht="12.75" customHeight="1" x14ac:dyDescent="0.25">
      <c r="A10" s="6"/>
      <c r="B10" s="7"/>
      <c r="C10" s="7"/>
      <c r="D10" s="8"/>
      <c r="E10" s="8"/>
      <c r="F10" s="8"/>
      <c r="G10" s="8"/>
      <c r="L10"/>
    </row>
    <row r="11" spans="1:12" ht="12.75" customHeight="1" x14ac:dyDescent="0.25">
      <c r="A11" s="6" t="s">
        <v>7</v>
      </c>
      <c r="B11" s="7">
        <v>587</v>
      </c>
      <c r="C11" s="7">
        <v>216</v>
      </c>
      <c r="D11" s="8">
        <v>0.1529044021880698</v>
      </c>
      <c r="E11" s="8">
        <v>8.8127294981640153E-2</v>
      </c>
      <c r="F11" s="18">
        <f>SUM(D11:D13)</f>
        <v>0.29017973430580879</v>
      </c>
      <c r="G11" s="18">
        <f>SUM(E11:E13)</f>
        <v>0.19257445940432477</v>
      </c>
      <c r="L11"/>
    </row>
    <row r="12" spans="1:12" ht="12.75" customHeight="1" x14ac:dyDescent="0.25">
      <c r="A12" s="6" t="s">
        <v>8</v>
      </c>
      <c r="B12" s="7">
        <v>296</v>
      </c>
      <c r="C12" s="7">
        <v>156</v>
      </c>
      <c r="D12" s="8">
        <v>7.7103412346965355E-2</v>
      </c>
      <c r="E12" s="8">
        <v>6.3647490820073441E-2</v>
      </c>
      <c r="F12" s="18"/>
      <c r="G12" s="18"/>
      <c r="L12"/>
    </row>
    <row r="13" spans="1:12" ht="12.75" customHeight="1" x14ac:dyDescent="0.25">
      <c r="A13" s="6" t="s">
        <v>9</v>
      </c>
      <c r="B13" s="7">
        <v>231</v>
      </c>
      <c r="C13" s="7">
        <v>100</v>
      </c>
      <c r="D13" s="8">
        <v>6.0171919770773637E-2</v>
      </c>
      <c r="E13" s="8">
        <v>4.0799673602611178E-2</v>
      </c>
      <c r="F13" s="18"/>
      <c r="G13" s="18"/>
      <c r="L13"/>
    </row>
    <row r="14" spans="1:12" ht="12.75" customHeight="1" x14ac:dyDescent="0.25">
      <c r="A14" s="6" t="s">
        <v>10</v>
      </c>
      <c r="B14" s="7">
        <v>894</v>
      </c>
      <c r="C14" s="7">
        <v>580</v>
      </c>
      <c r="D14" s="8">
        <v>0.23287314404792914</v>
      </c>
      <c r="E14" s="8">
        <v>0.23663810689514483</v>
      </c>
      <c r="F14" s="18">
        <f>SUM(D14:D18)</f>
        <v>0.50533993227402962</v>
      </c>
      <c r="G14" s="18">
        <f>SUM(E14:E18)</f>
        <v>0.463484292125663</v>
      </c>
      <c r="L14"/>
    </row>
    <row r="15" spans="1:12" ht="12.75" customHeight="1" x14ac:dyDescent="0.25">
      <c r="A15" s="6" t="s">
        <v>11</v>
      </c>
      <c r="B15" s="7">
        <v>334</v>
      </c>
      <c r="C15" s="7">
        <v>172</v>
      </c>
      <c r="D15" s="8">
        <v>8.7001823391508207E-2</v>
      </c>
      <c r="E15" s="8">
        <v>7.0175438596491224E-2</v>
      </c>
      <c r="F15" s="18"/>
      <c r="G15" s="18"/>
      <c r="L15"/>
    </row>
    <row r="16" spans="1:12" ht="12.75" customHeight="1" x14ac:dyDescent="0.25">
      <c r="A16" s="6" t="s">
        <v>12</v>
      </c>
      <c r="B16" s="7">
        <v>302</v>
      </c>
      <c r="C16" s="7">
        <v>191</v>
      </c>
      <c r="D16" s="8">
        <v>7.866631935399844E-2</v>
      </c>
      <c r="E16" s="8">
        <v>7.7927376580987348E-2</v>
      </c>
      <c r="F16" s="18"/>
      <c r="G16" s="18"/>
      <c r="L16"/>
    </row>
    <row r="17" spans="1:12" ht="12.75" customHeight="1" x14ac:dyDescent="0.25">
      <c r="A17" s="6" t="s">
        <v>13</v>
      </c>
      <c r="B17" s="7">
        <v>226</v>
      </c>
      <c r="C17" s="7">
        <v>114</v>
      </c>
      <c r="D17" s="8">
        <v>5.8869497264912737E-2</v>
      </c>
      <c r="E17" s="8">
        <v>4.6511627906976744E-2</v>
      </c>
      <c r="F17" s="18"/>
      <c r="G17" s="18"/>
      <c r="L17"/>
    </row>
    <row r="18" spans="1:12" ht="12.75" customHeight="1" x14ac:dyDescent="0.25">
      <c r="A18" s="6" t="s">
        <v>14</v>
      </c>
      <c r="B18" s="7">
        <v>184</v>
      </c>
      <c r="C18" s="7">
        <v>79</v>
      </c>
      <c r="D18" s="8">
        <v>4.7929148215681165E-2</v>
      </c>
      <c r="E18" s="8">
        <v>3.2231742146062829E-2</v>
      </c>
      <c r="F18" s="18"/>
      <c r="G18" s="18"/>
      <c r="L18"/>
    </row>
    <row r="19" spans="1:12" ht="12.75" customHeight="1" x14ac:dyDescent="0.25">
      <c r="A19" s="6" t="s">
        <v>25</v>
      </c>
      <c r="B19" s="7">
        <v>785</v>
      </c>
      <c r="C19" s="7">
        <v>843</v>
      </c>
      <c r="D19" s="8">
        <v>0.2044803334201615</v>
      </c>
      <c r="E19" s="8">
        <v>0.34312525499796004</v>
      </c>
      <c r="F19" s="9">
        <f>D19</f>
        <v>0.2044803334201615</v>
      </c>
      <c r="G19" s="9">
        <f>E19</f>
        <v>0.34312525499796004</v>
      </c>
      <c r="L19"/>
    </row>
    <row r="20" spans="1:12" ht="12.75" customHeight="1" x14ac:dyDescent="0.25">
      <c r="A20" s="6"/>
      <c r="B20" s="7"/>
      <c r="C20" s="7"/>
      <c r="D20" s="8"/>
      <c r="E20" s="8"/>
      <c r="F20" s="8"/>
      <c r="G20" s="8"/>
      <c r="L20"/>
    </row>
    <row r="21" spans="1:12" ht="12.75" customHeight="1" x14ac:dyDescent="0.25">
      <c r="A21" s="6"/>
      <c r="B21" s="7"/>
      <c r="C21" s="7"/>
      <c r="D21" s="8"/>
      <c r="E21" s="8"/>
      <c r="F21" s="8"/>
      <c r="G21" s="8"/>
      <c r="L21"/>
    </row>
    <row r="22" spans="1:12" ht="12.75" customHeight="1" x14ac:dyDescent="0.25">
      <c r="A22" s="6"/>
      <c r="B22" s="7"/>
      <c r="C22" s="7"/>
      <c r="D22" s="8"/>
      <c r="E22" s="8"/>
      <c r="F22" s="15"/>
      <c r="G22" s="15"/>
      <c r="L22"/>
    </row>
    <row r="23" spans="1:12" ht="12.75" customHeight="1" x14ac:dyDescent="0.25">
      <c r="A23" s="10"/>
      <c r="B23" s="11"/>
      <c r="C23" s="11"/>
      <c r="D23" s="11"/>
      <c r="E23" s="11"/>
      <c r="F23" s="11"/>
      <c r="G23" s="11"/>
      <c r="L23"/>
    </row>
    <row r="24" spans="1:12" ht="12.75" customHeight="1" x14ac:dyDescent="0.25">
      <c r="A24" s="10" t="s">
        <v>26</v>
      </c>
      <c r="B24" s="11">
        <v>3839</v>
      </c>
      <c r="C24" s="11">
        <v>2451</v>
      </c>
      <c r="D24" s="11"/>
      <c r="E24" s="11"/>
      <c r="F24" s="11"/>
      <c r="G24" s="11"/>
      <c r="L24"/>
    </row>
    <row r="25" spans="1:12" ht="12.75" customHeight="1" x14ac:dyDescent="0.25">
      <c r="A25" s="10" t="s">
        <v>27</v>
      </c>
      <c r="B25" s="12">
        <v>60.961969262828859</v>
      </c>
      <c r="C25" s="12">
        <v>61.782945736434108</v>
      </c>
      <c r="D25" s="11"/>
      <c r="E25" s="11"/>
      <c r="F25" s="11"/>
      <c r="G25" s="11"/>
      <c r="L25"/>
    </row>
    <row r="26" spans="1:12" x14ac:dyDescent="0.25">
      <c r="L26"/>
    </row>
  </sheetData>
  <mergeCells count="4">
    <mergeCell ref="F11:F13"/>
    <mergeCell ref="G11:G13"/>
    <mergeCell ref="F14:F18"/>
    <mergeCell ref="G14:G18"/>
  </mergeCells>
  <pageMargins left="0.70866141732283472" right="0.70866141732283472" top="0.74803149606299213" bottom="0.74803149606299213" header="0.31496062992125984" footer="0.31496062992125984"/>
  <pageSetup paperSize="9" fitToWidth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Data (2022)</vt:lpstr>
      <vt:lpstr>Data (2021)</vt:lpstr>
      <vt:lpstr>Data (2020)</vt:lpstr>
      <vt:lpstr>Data (2019) </vt:lpstr>
      <vt:lpstr>Data  (2018)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IGSS</dc:creator>
  <cp:lastModifiedBy>Gérard JOHANNS</cp:lastModifiedBy>
  <dcterms:created xsi:type="dcterms:W3CDTF">2016-01-08T09:08:22Z</dcterms:created>
  <dcterms:modified xsi:type="dcterms:W3CDTF">2023-10-16T14:28:18Z</dcterms:modified>
</cp:coreProperties>
</file>